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файлы\Desktop\Апальково\БЮДЖЕТ 2024\Бюджет 2025\1 чтение 2025\"/>
    </mc:Choice>
  </mc:AlternateContent>
  <bookViews>
    <workbookView xWindow="0" yWindow="0" windowWidth="28800" windowHeight="12000"/>
  </bookViews>
  <sheets>
    <sheet name="Лист1" sheetId="1" r:id="rId1"/>
  </sheets>
  <definedNames>
    <definedName name="_xlnm.Print_Area" localSheetId="0">Лист1!$A$1:$S$11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C8" i="1"/>
  <c r="D8" i="1"/>
  <c r="F8" i="1"/>
  <c r="K8" i="1"/>
  <c r="L8" i="1"/>
  <c r="O8" i="1"/>
  <c r="B8" i="1"/>
  <c r="Q6" i="1"/>
  <c r="Q5" i="1"/>
  <c r="Q8" i="1" s="1"/>
  <c r="P5" i="1" l="1"/>
  <c r="P8" i="1" s="1"/>
  <c r="M5" i="1"/>
  <c r="M8" i="1" s="1"/>
  <c r="N4" i="1"/>
  <c r="R5" i="1" l="1"/>
  <c r="N5" i="1"/>
  <c r="N8" i="1" s="1"/>
  <c r="N6" i="1"/>
  <c r="N7" i="1"/>
  <c r="R6" i="1"/>
  <c r="R7" i="1"/>
  <c r="R4" i="1"/>
  <c r="R8" i="1" s="1"/>
  <c r="E5" i="1"/>
  <c r="E6" i="1"/>
  <c r="E7" i="1"/>
  <c r="E4" i="1"/>
  <c r="E8" i="1" s="1"/>
  <c r="H6" i="1"/>
  <c r="G5" i="1"/>
  <c r="I6" i="1"/>
  <c r="J6" i="1" s="1"/>
  <c r="I7" i="1"/>
  <c r="I5" i="1" l="1"/>
  <c r="G8" i="1"/>
  <c r="I4" i="1"/>
  <c r="I8" i="1" s="1"/>
  <c r="H8" i="1"/>
  <c r="J7" i="1"/>
  <c r="J5" i="1"/>
  <c r="S5" i="1" s="1"/>
  <c r="S7" i="1"/>
  <c r="S6" i="1"/>
  <c r="J4" i="1" l="1"/>
  <c r="J8" i="1" s="1"/>
  <c r="S4" i="1"/>
  <c r="S8" i="1" s="1"/>
</calcChain>
</file>

<file path=xl/sharedStrings.xml><?xml version="1.0" encoding="utf-8"?>
<sst xmlns="http://schemas.openxmlformats.org/spreadsheetml/2006/main" count="27" uniqueCount="27">
  <si>
    <t>Администрация Апальковского сельского поселения Кромского района Орловской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</si>
  <si>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</si>
  <si>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</si>
  <si>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</si>
  <si>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</si>
  <si>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</si>
  <si>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</si>
  <si>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</si>
  <si>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</si>
  <si>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сентя-брь</t>
  </si>
  <si>
    <t>октябрь</t>
  </si>
  <si>
    <t>ноябрь</t>
  </si>
  <si>
    <t>декабрь</t>
  </si>
  <si>
    <t>НДФЛ</t>
  </si>
  <si>
    <t>Земельный налог</t>
  </si>
  <si>
    <t>Налог на имущество</t>
  </si>
  <si>
    <t>Сельскохозяйственный налог</t>
  </si>
  <si>
    <t>Собственные доходы</t>
  </si>
  <si>
    <t>Бухгалтер</t>
  </si>
  <si>
    <t>Сапелкина Л.В</t>
  </si>
  <si>
    <t xml:space="preserve"> I полугодие</t>
  </si>
  <si>
    <t>2 квартал</t>
  </si>
  <si>
    <t>3 квартал</t>
  </si>
  <si>
    <t>4 квартал</t>
  </si>
  <si>
    <t>1 квартал</t>
  </si>
  <si>
    <t>Итого за год</t>
  </si>
  <si>
    <t xml:space="preserve">Разбивка доходов по месяцам на 2025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</si>
</sst>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zoomScaleNormal="100" workbookViewId="0">
      <selection activeCell="H5" sqref="H5"/>
    </sheetView>
  </sheetViews>
  <sheetFormatPr defaultRowHeight="12.75" x14ac:dyDescent="0.2"/>
  <sheetData>
    <row r="1" spans="1:19" s="1" customFormat="1" ht="15.75" x14ac:dyDescent="0.2">
      <c r="G1" s="2" t="s">
        <v>0</v>
      </c>
    </row>
    <row r="2" spans="1:19" ht="58.5" customHeight="1" thickBot="1" x14ac:dyDescent="0.25">
      <c r="A2" s="12" t="s">
        <v>26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47.25" x14ac:dyDescent="0.2">
      <c r="A3" s="3"/>
      <c r="B3" s="4" t="s">
        <v>1</v>
      </c>
      <c r="C3" s="5" t="s">
        <v>2</v>
      </c>
      <c r="D3" s="5" t="s">
        <v>3</v>
      </c>
      <c r="E3" s="6" t="s">
        <v>24</v>
      </c>
      <c r="F3" s="5" t="s">
        <v>4</v>
      </c>
      <c r="G3" s="5" t="s">
        <v>5</v>
      </c>
      <c r="H3" s="5" t="s">
        <v>6</v>
      </c>
      <c r="I3" s="6" t="s">
        <v>21</v>
      </c>
      <c r="J3" s="6" t="s">
        <v>20</v>
      </c>
      <c r="K3" s="5" t="s">
        <v>7</v>
      </c>
      <c r="L3" s="5" t="s">
        <v>8</v>
      </c>
      <c r="M3" s="5" t="s">
        <v>9</v>
      </c>
      <c r="N3" s="6" t="s">
        <v>22</v>
      </c>
      <c r="O3" s="5" t="s">
        <v>10</v>
      </c>
      <c r="P3" s="5" t="s">
        <v>11</v>
      </c>
      <c r="Q3" s="5" t="s">
        <v>12</v>
      </c>
      <c r="R3" s="6" t="s">
        <v>23</v>
      </c>
      <c r="S3" s="6" t="s">
        <v>25</v>
      </c>
    </row>
    <row r="4" spans="1:19" ht="32.25" customHeight="1" x14ac:dyDescent="0.2">
      <c r="A4" s="7" t="s">
        <v>13</v>
      </c>
      <c r="B4" s="9">
        <v>8.5</v>
      </c>
      <c r="C4" s="9">
        <v>8.5</v>
      </c>
      <c r="D4" s="9">
        <v>8.5</v>
      </c>
      <c r="E4" s="10">
        <f>SUM(B4:D4)</f>
        <v>25.5</v>
      </c>
      <c r="F4" s="9">
        <v>8.5</v>
      </c>
      <c r="G4" s="9">
        <v>8.5</v>
      </c>
      <c r="H4" s="9">
        <f>1.3+8.5</f>
        <v>9.8000000000000007</v>
      </c>
      <c r="I4" s="10">
        <f>F4+G4+H4</f>
        <v>26.8</v>
      </c>
      <c r="J4" s="10">
        <f>I4+E4</f>
        <v>52.3</v>
      </c>
      <c r="K4" s="9">
        <v>10.1</v>
      </c>
      <c r="L4" s="9">
        <v>3.27</v>
      </c>
      <c r="M4" s="9">
        <v>12</v>
      </c>
      <c r="N4" s="10">
        <f>SUM(K4:M4)</f>
        <v>25.369999999999997</v>
      </c>
      <c r="O4" s="9">
        <v>10</v>
      </c>
      <c r="P4" s="9">
        <v>10</v>
      </c>
      <c r="Q4" s="9">
        <v>12.3</v>
      </c>
      <c r="R4" s="10">
        <f>SUM(O4:Q4)</f>
        <v>32.299999999999997</v>
      </c>
      <c r="S4" s="10">
        <f>J4+N4+R4</f>
        <v>109.96999999999998</v>
      </c>
    </row>
    <row r="5" spans="1:19" ht="30" x14ac:dyDescent="0.2">
      <c r="A5" s="7" t="s">
        <v>14</v>
      </c>
      <c r="B5" s="9">
        <v>0</v>
      </c>
      <c r="C5" s="9">
        <v>0</v>
      </c>
      <c r="D5" s="9">
        <v>100</v>
      </c>
      <c r="E5" s="10">
        <f t="shared" ref="E5:E7" si="0">SUM(B5:D5)</f>
        <v>100</v>
      </c>
      <c r="F5" s="9">
        <v>30.3</v>
      </c>
      <c r="G5" s="9">
        <f>311-30.3*2</f>
        <v>250.4</v>
      </c>
      <c r="H5" s="9">
        <v>30.3</v>
      </c>
      <c r="I5" s="10">
        <f t="shared" ref="I5:I7" si="1">F5+G5+H5</f>
        <v>311</v>
      </c>
      <c r="J5" s="10">
        <f>I5+E5</f>
        <v>411</v>
      </c>
      <c r="K5" s="9">
        <v>224.4</v>
      </c>
      <c r="L5" s="9">
        <v>4.8</v>
      </c>
      <c r="M5" s="9">
        <f>25.4+176.8</f>
        <v>202.20000000000002</v>
      </c>
      <c r="N5" s="10">
        <f t="shared" ref="N5:N7" si="2">SUM(K5:M5)</f>
        <v>431.40000000000003</v>
      </c>
      <c r="O5" s="9">
        <v>100</v>
      </c>
      <c r="P5" s="9">
        <f>89+100-25.4</f>
        <v>163.6</v>
      </c>
      <c r="Q5" s="9">
        <f>5.6+80.2+100-91.8+200</f>
        <v>294</v>
      </c>
      <c r="R5" s="10">
        <f t="shared" ref="R5:R7" si="3">SUM(O5:Q5)</f>
        <v>557.6</v>
      </c>
      <c r="S5" s="10">
        <f t="shared" ref="S5:S7" si="4">J5+N5+R5</f>
        <v>1400</v>
      </c>
    </row>
    <row r="6" spans="1:19" ht="45" x14ac:dyDescent="0.2">
      <c r="A6" s="7" t="s">
        <v>15</v>
      </c>
      <c r="B6" s="9">
        <v>0</v>
      </c>
      <c r="C6" s="9">
        <v>0</v>
      </c>
      <c r="D6" s="9">
        <v>0</v>
      </c>
      <c r="E6" s="10">
        <f t="shared" si="0"/>
        <v>0</v>
      </c>
      <c r="F6" s="9">
        <v>6.6</v>
      </c>
      <c r="G6" s="9">
        <v>6.6</v>
      </c>
      <c r="H6" s="9">
        <f>1.7+6.8</f>
        <v>8.5</v>
      </c>
      <c r="I6" s="10">
        <f t="shared" si="1"/>
        <v>21.7</v>
      </c>
      <c r="J6" s="10">
        <f t="shared" ref="J6:J7" si="5">I6+E6</f>
        <v>21.7</v>
      </c>
      <c r="K6" s="9">
        <v>7</v>
      </c>
      <c r="L6" s="9">
        <v>7</v>
      </c>
      <c r="M6" s="9">
        <v>7</v>
      </c>
      <c r="N6" s="10">
        <f t="shared" si="2"/>
        <v>21</v>
      </c>
      <c r="O6" s="9">
        <v>15</v>
      </c>
      <c r="P6" s="9">
        <v>15</v>
      </c>
      <c r="Q6" s="9">
        <f>90-72.7</f>
        <v>17.299999999999997</v>
      </c>
      <c r="R6" s="10">
        <f t="shared" si="3"/>
        <v>47.3</v>
      </c>
      <c r="S6" s="10">
        <f t="shared" si="4"/>
        <v>90</v>
      </c>
    </row>
    <row r="7" spans="1:19" ht="60" x14ac:dyDescent="0.2">
      <c r="A7" s="7" t="s">
        <v>16</v>
      </c>
      <c r="B7" s="9">
        <v>0</v>
      </c>
      <c r="C7" s="9">
        <v>0</v>
      </c>
      <c r="D7" s="9">
        <v>0</v>
      </c>
      <c r="E7" s="10">
        <f t="shared" si="0"/>
        <v>0</v>
      </c>
      <c r="F7" s="9">
        <v>0</v>
      </c>
      <c r="G7" s="9">
        <v>0</v>
      </c>
      <c r="H7" s="9">
        <v>0</v>
      </c>
      <c r="I7" s="10">
        <f t="shared" si="1"/>
        <v>0</v>
      </c>
      <c r="J7" s="10">
        <f t="shared" si="5"/>
        <v>0</v>
      </c>
      <c r="K7" s="9">
        <v>0</v>
      </c>
      <c r="L7" s="9">
        <v>0</v>
      </c>
      <c r="M7" s="9">
        <v>0</v>
      </c>
      <c r="N7" s="10">
        <f t="shared" si="2"/>
        <v>0</v>
      </c>
      <c r="O7" s="9">
        <v>5</v>
      </c>
      <c r="P7" s="9">
        <v>5</v>
      </c>
      <c r="Q7" s="9">
        <v>0</v>
      </c>
      <c r="R7" s="10">
        <f t="shared" si="3"/>
        <v>10</v>
      </c>
      <c r="S7" s="10">
        <f t="shared" si="4"/>
        <v>10</v>
      </c>
    </row>
    <row r="8" spans="1:19" ht="45" x14ac:dyDescent="0.2">
      <c r="A8" s="8" t="s">
        <v>17</v>
      </c>
      <c r="B8" s="10">
        <f>SUM(B4:B7)</f>
        <v>8.5</v>
      </c>
      <c r="C8" s="10">
        <f t="shared" ref="C8:S8" si="6">SUM(C4:C7)</f>
        <v>8.5</v>
      </c>
      <c r="D8" s="10">
        <f t="shared" si="6"/>
        <v>108.5</v>
      </c>
      <c r="E8" s="10">
        <f t="shared" si="6"/>
        <v>125.5</v>
      </c>
      <c r="F8" s="10">
        <f t="shared" si="6"/>
        <v>45.4</v>
      </c>
      <c r="G8" s="10">
        <f t="shared" si="6"/>
        <v>265.5</v>
      </c>
      <c r="H8" s="10">
        <f t="shared" si="6"/>
        <v>48.6</v>
      </c>
      <c r="I8" s="10">
        <f t="shared" si="6"/>
        <v>359.5</v>
      </c>
      <c r="J8" s="10">
        <f t="shared" si="6"/>
        <v>485</v>
      </c>
      <c r="K8" s="10">
        <f t="shared" si="6"/>
        <v>241.5</v>
      </c>
      <c r="L8" s="10">
        <f t="shared" si="6"/>
        <v>15.07</v>
      </c>
      <c r="M8" s="10">
        <f t="shared" si="6"/>
        <v>221.20000000000002</v>
      </c>
      <c r="N8" s="10">
        <f t="shared" si="6"/>
        <v>477.77000000000004</v>
      </c>
      <c r="O8" s="10">
        <f t="shared" si="6"/>
        <v>130</v>
      </c>
      <c r="P8" s="10">
        <f t="shared" si="6"/>
        <v>193.6</v>
      </c>
      <c r="Q8" s="10">
        <f t="shared" si="6"/>
        <v>323.60000000000002</v>
      </c>
      <c r="R8" s="10">
        <f t="shared" si="6"/>
        <v>647.19999999999993</v>
      </c>
      <c r="S8" s="10">
        <f t="shared" si="6"/>
        <v>1609.97</v>
      </c>
    </row>
    <row r="9" spans="1:19" x14ac:dyDescent="0.2">
      <c r="S9" s="11"/>
    </row>
    <row r="11" spans="1:19" x14ac:dyDescent="0.2">
      <c r="D11" t="s">
        <v>18</v>
      </c>
      <c r="G11" t="s">
        <v>19</v>
      </c>
    </row>
  </sheetData>
  <mergeCells count="1">
    <mergeCell ref="A2:S2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B450M</dc:creator>
  <cp:lastModifiedBy>B450M</cp:lastModifiedBy>
  <cp:lastPrinted>2024-12-01T13:29:43Z</cp:lastPrinted>
  <dcterms:created xsi:type="dcterms:W3CDTF">2024-07-18T08:44:09Z</dcterms:created>
  <dcterms:modified xsi:type="dcterms:W3CDTF">2024-12-01T13:29:43Z</dcterms:modified>
</cp:coreProperties>
</file>