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'Лист1'!#REF!</definedName>
    <definedName name="_xlnm.Print_Area" localSheetId="0">'Лист1'!$A$1:$O$80</definedName>
  </definedNames>
  <calcPr fullCalcOnLoad="1"/>
</workbook>
</file>

<file path=xl/sharedStrings.xml><?xml version="1.0" encoding="utf-8"?>
<sst xmlns="http://schemas.openxmlformats.org/spreadsheetml/2006/main" count="267" uniqueCount="107">
  <si>
    <t>Наименование</t>
  </si>
  <si>
    <t>ЦСТ</t>
  </si>
  <si>
    <t>Подпрограмма  « Обеспечение жильем молодых семей»</t>
  </si>
  <si>
    <t>тыс.рублей</t>
  </si>
  <si>
    <t>к Решению Районного Совета народных депутатов</t>
  </si>
  <si>
    <t>1001100</t>
  </si>
  <si>
    <t>7950100</t>
  </si>
  <si>
    <t>7950200</t>
  </si>
  <si>
    <t>7950300</t>
  </si>
  <si>
    <t>Районная целевая программа " О разработке документов территориального планирования Кромского района на 2009-2012 годы"</t>
  </si>
  <si>
    <t>7950400</t>
  </si>
  <si>
    <t>Долгосрочная муниципальная программа "Культура Кромского района на 2010-2012 годы"</t>
  </si>
  <si>
    <t>Муниципальная целевая программа содействия занятости населения Кромского района на 2011-2013 годы</t>
  </si>
  <si>
    <t>7950700</t>
  </si>
  <si>
    <t>7950600</t>
  </si>
  <si>
    <t>Муниципальная  программа "Энергосбережение и повышение энергетической эффективности Кромского района на 2011-2014 годы"</t>
  </si>
  <si>
    <t xml:space="preserve">    Федеральная целевая   программа     « Жилище» на 2011-2015 годы</t>
  </si>
  <si>
    <t>1008800</t>
  </si>
  <si>
    <t>1008820</t>
  </si>
  <si>
    <t>Районная целевая программа "Развитие физической культуры и спорта в Кромском районе"</t>
  </si>
  <si>
    <t>7950500</t>
  </si>
  <si>
    <t>на реализацию федеральных,областных,районных программ</t>
  </si>
  <si>
    <t>ИТОГО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</si>
  <si>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</si>
  <si>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Районаая целевая программа "Комплексные меры противодействия злоупотреблению наркотикам и их незаконному обороту на 2010-2014 годы"</t>
  </si>
  <si>
    <t>7950800</t>
  </si>
  <si>
    <t>Вед</t>
  </si>
  <si>
    <t>РПр</t>
  </si>
  <si>
    <t>ВР</t>
  </si>
  <si>
    <t>Всего</t>
  </si>
  <si>
    <t>за счет средств федерального бюджета</t>
  </si>
  <si>
    <t>за счет средств областного бюджета</t>
  </si>
  <si>
    <t>за счет средств районного бюджета</t>
  </si>
  <si>
    <t>Районная целевая программа "Улучшение условий и охраны труда в Кромском районе на 2012-2016 годы"</t>
  </si>
  <si>
    <t>Муниципальная программа "Развитие торговли Кромского района на 2011-2015 годы"</t>
  </si>
  <si>
    <t>Районная целевая комплексная программа "Молодежь Орловщины 2011-2015 годы"</t>
  </si>
  <si>
    <t>Муниципальная целевая программа обеспечения безопасности дорожного движения на территории Кромского района  на 2011-2013 годы</t>
  </si>
  <si>
    <t>Программа "Обращение с отходами производства и потребления (2012-2014 годы) в Кромском районе Орловской области</t>
  </si>
  <si>
    <t>Программа "Наказов избирателей депутатам Кромского районного Совета народных депутатов на 2012 "</t>
  </si>
  <si>
    <t>Долгосрочная муниципальная целевая программа "Развитие муниципальной службы в Кромском районе на 2012-2014 годы"</t>
  </si>
  <si>
    <t>Долгосрочная районная целевая программа "Развитие образования в Кромском районе на 2011-2015 годы"</t>
  </si>
  <si>
    <t>Программа сохранения и реконструкци военно-мемориальных объектов в Кромском районе на 2011-2015 годы</t>
  </si>
  <si>
    <t>7950900</t>
  </si>
  <si>
    <t>7951000</t>
  </si>
  <si>
    <t>79511000</t>
  </si>
  <si>
    <t>7951200</t>
  </si>
  <si>
    <t>7951300</t>
  </si>
  <si>
    <t>7951400</t>
  </si>
  <si>
    <t>7951500</t>
  </si>
  <si>
    <t>7951600</t>
  </si>
  <si>
    <t>АДМИНИСТРАЦИЯ КРОМСКОГО РАЙОНА ОРЛОВСКОЙ ОБЛАСТИ</t>
  </si>
  <si>
    <t>002</t>
  </si>
  <si>
    <t>0113</t>
  </si>
  <si>
    <t>011</t>
  </si>
  <si>
    <t>0412</t>
  </si>
  <si>
    <t>0801</t>
  </si>
  <si>
    <t>612</t>
  </si>
  <si>
    <t>1102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</si>
  <si>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</si>
  <si>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</si>
  <si>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0709</t>
  </si>
  <si>
    <t>0401</t>
  </si>
  <si>
    <t>0707</t>
  </si>
  <si>
    <t>0409</t>
  </si>
  <si>
    <t>ФИНАНСОВЫЙ ОТДЕЛ АДМИНИСТРАЦИИ КРОМСКОГО РАЙОНА ОРЛОВСКОЙ ОБЛАСТИ</t>
  </si>
  <si>
    <t>314</t>
  </si>
  <si>
    <t>1403</t>
  </si>
  <si>
    <t>540</t>
  </si>
  <si>
    <t>0702</t>
  </si>
  <si>
    <t>0502</t>
  </si>
  <si>
    <t>400</t>
  </si>
  <si>
    <t>1003</t>
  </si>
  <si>
    <t>320</t>
  </si>
  <si>
    <t>Сумма</t>
  </si>
  <si>
    <r>
      <t>АДМИНИСТРАЦИЯ КРОМСКОГО РАЙОНА ОРЛОВСКОЙ ОБЛАСТИ</t>
    </r>
    <r>
      <rPr>
        <sz val="8"/>
        <color indexed="8"/>
        <rFont val="Times New Roman"/>
        <family val="1"/>
      </rPr>
      <t xml:space="preserve">                       (Б М У " ЦЕНТР КУЛЬТУРЫ И ДОСУГА КРОМСКОГО РАЙОНА")</t>
    </r>
  </si>
  <si>
    <r>
      <t xml:space="preserve">АДМИНИСТРАЦИЯ КРОМСКОГО РАЙОНА ОРЛОВСКОЙ ОБЛАСТИ     </t>
    </r>
    <r>
      <rPr>
        <sz val="8"/>
        <color indexed="8"/>
        <rFont val="Times New Roman"/>
        <family val="1"/>
      </rPr>
      <t xml:space="preserve">                  (МБ У"КРОМСКАЯ МЕЖПОСЕЛЕНЧЕСКАЯ  БИБЛИОТЕКА " КРОМСКОГО РАЙОНА ОРЛОВСКОЙ ОБЛАСТИ)</t>
    </r>
  </si>
  <si>
    <t>810</t>
  </si>
  <si>
    <t>0804</t>
  </si>
  <si>
    <t>7951700</t>
  </si>
  <si>
    <t xml:space="preserve">Обеспечение мероприятий по капитальному ремонту многоквартирных домов </t>
  </si>
  <si>
    <t>0501</t>
  </si>
  <si>
    <t>0980000</t>
  </si>
  <si>
    <t>243</t>
  </si>
  <si>
    <t>0980101</t>
  </si>
  <si>
    <t>0980201</t>
  </si>
  <si>
    <t>Муниципальная целевая программа "Развитие архивного дела в Кромском районе Орловской области на 2012-2016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</si>
  <si>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</si>
  <si>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r>
      <t>АДМИНИСТРАЦИЯ КРОМСКОГО РАЙОНА ОРЛОВСКОЙ ОБЛАСТИ</t>
    </r>
    <r>
      <rPr>
        <b/>
        <sz val="8"/>
        <color indexed="8"/>
        <rFont val="Times New Roman"/>
        <family val="1"/>
      </rPr>
      <t xml:space="preserve"> </t>
    </r>
    <r>
      <rPr>
        <b/>
        <i/>
        <sz val="8"/>
        <color indexed="8"/>
        <rFont val="Times New Roman"/>
        <family val="1"/>
      </rPr>
      <t>(МБОУ  ДОД " КРОМСКАЯ ДЕТСКАЯ ШКОЛА ИСКУССТВ" КРОМСКОГО РАЙОНА ОРЛОВСКОЙ ОБЛАСТИ)</t>
    </r>
  </si>
  <si>
    <t>Модернизация региональных систем общего образования</t>
  </si>
  <si>
    <t>АДМИНИСТРАЦИЯ КРОМСКОГО РАЙОНА ОРЛОВСКОЙ ОБЛАСТИ( мероприятия по развитию водоснабжения в сельской местности )</t>
  </si>
  <si>
    <t>АДМИНИСТРАЦИЯ КРОМСКОГО РАЙОНА ОРЛОВСКОЙ ОБЛАСТИ( мероприятия по улучшению жилищных условий граждан ,проживающих в сельской местности , в том числе молодых семей и молодых специалистов )</t>
  </si>
  <si>
    <t>"Развитие и укрепление социальной и инженерной инфраструктуры Орловской области на 2012 год"</t>
  </si>
  <si>
    <t>АДМИНИСТРАЦИЯ КРОМСКОГО РАЙОНА ОРЛОВСКОЙ ОБЛАСТИ(капитальное строительство,разработка ПСД)</t>
  </si>
  <si>
    <t>5524701</t>
  </si>
  <si>
    <t>АДМИНИСТРАЦИЯ КРОМСКОГО РАЙОНА ОРЛОВСКОЙ ОБЛАСТИ(поддержка дорожного хозяйства,текущий ремонт дорог)</t>
  </si>
  <si>
    <t>3150200</t>
  </si>
  <si>
    <t>5524701     3150200</t>
  </si>
  <si>
    <r>
      <t>АДМИНИСТРАЦИЯ КРОМСКОГО РАЙОНА ОРЛОВСКОЙ ОБЛАСТИ</t>
    </r>
    <r>
      <rPr>
        <sz val="8"/>
        <color indexed="8"/>
        <rFont val="Times New Roman"/>
        <family val="1"/>
      </rPr>
      <t xml:space="preserve">        (Б М У " ЦЕНТР КУЛЬТУРЫ И ДОСУГА КРОМСКОГО РАЙОНА")</t>
    </r>
  </si>
  <si>
    <r>
      <t xml:space="preserve">АДМИНИСТРАЦИЯ КРОМСКОГО РАЙОНА ОРЛОВСКОЙ ОБЛАСТИ     </t>
    </r>
    <r>
      <rPr>
        <sz val="8"/>
        <color indexed="8"/>
        <rFont val="Times New Roman"/>
        <family val="1"/>
      </rPr>
      <t xml:space="preserve">   (МБ У"КРОМСКАЯ МЕЖПОСЕЛЕНЧЕСКАЯ  БИБЛИОТЕКА " КРОМСКОГО РАЙОНА ОРЛОВСКОЙ ОБЛАСТИ)</t>
    </r>
  </si>
  <si>
    <t>Приложение 6</t>
  </si>
  <si>
    <t xml:space="preserve">Федеральная целевая программа "Социальное развитие села до 2013 г." </t>
  </si>
  <si>
    <t>0701</t>
  </si>
  <si>
    <t xml:space="preserve">Распределение бюджетных  ассигнований  за 2012 год </t>
  </si>
  <si>
    <t xml:space="preserve">Отчет за 2012 год </t>
  </si>
  <si>
    <t>% исполнения</t>
  </si>
  <si>
    <t>"Об исполнении районного бюджета за 2012 год"</t>
  </si>
  <si>
    <t>29 марта 2013 года  № 21-3рс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</si>
</sst>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0.00000"/>
  </numFmts>
  <fonts count="34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 vertical="justify" wrapText="1"/>
    </xf>
    <xf numFmtId="49" fontId="7" fillId="0" borderId="12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 vertical="justify" wrapText="1"/>
    </xf>
    <xf numFmtId="49" fontId="8" fillId="0" borderId="12" xfId="0" applyNumberFormat="1" applyFont="1" applyFill="1" applyBorder="1" applyAlignment="1">
      <alignment horizontal="center" vertical="justify"/>
    </xf>
    <xf numFmtId="170" fontId="1" fillId="0" borderId="12" xfId="0" applyNumberFormat="1" applyFont="1" applyFill="1" applyBorder="1" applyAlignment="1">
      <alignment horizontal="center" vertical="justify" wrapText="1"/>
    </xf>
    <xf numFmtId="49" fontId="7" fillId="0" borderId="12" xfId="0" applyNumberFormat="1" applyFont="1" applyFill="1" applyBorder="1" applyAlignment="1">
      <alignment horizontal="left" vertical="justify" wrapText="1"/>
    </xf>
    <xf numFmtId="49" fontId="7" fillId="0" borderId="12" xfId="0" applyNumberFormat="1" applyFont="1" applyFill="1" applyBorder="1" applyAlignment="1">
      <alignment horizontal="center" vertical="justify" wrapText="1"/>
    </xf>
    <xf numFmtId="49" fontId="8" fillId="0" borderId="12" xfId="0" applyNumberFormat="1" applyFont="1" applyFill="1" applyBorder="1" applyAlignment="1">
      <alignment horizontal="center" vertical="justify" wrapText="1"/>
    </xf>
    <xf numFmtId="2" fontId="1" fillId="0" borderId="12" xfId="0" applyNumberFormat="1" applyFont="1" applyFill="1" applyBorder="1" applyAlignment="1">
      <alignment horizontal="center" vertical="justify"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170" fontId="2" fillId="0" borderId="12" xfId="0" applyNumberFormat="1" applyFont="1" applyFill="1" applyBorder="1" applyAlignment="1">
      <alignment horizontal="center" vertical="justify" wrapText="1"/>
    </xf>
    <xf numFmtId="169" fontId="1" fillId="0" borderId="12" xfId="0" applyNumberFormat="1" applyFont="1" applyFill="1" applyBorder="1" applyAlignment="1">
      <alignment horizontal="center" vertical="justify" wrapText="1"/>
    </xf>
    <xf numFmtId="169" fontId="2" fillId="0" borderId="12" xfId="0" applyNumberFormat="1" applyFont="1" applyFill="1" applyBorder="1" applyAlignment="1">
      <alignment horizontal="center" vertical="justify" wrapText="1"/>
    </xf>
    <xf numFmtId="49" fontId="9" fillId="0" borderId="12" xfId="0" applyNumberFormat="1" applyFont="1" applyFill="1" applyBorder="1" applyAlignment="1">
      <alignment horizontal="center" vertical="justify" wrapText="1"/>
    </xf>
    <xf numFmtId="169" fontId="5" fillId="0" borderId="12" xfId="0" applyNumberFormat="1" applyFont="1" applyFill="1" applyBorder="1" applyAlignment="1">
      <alignment horizontal="center" vertical="justify" wrapText="1"/>
    </xf>
    <xf numFmtId="49" fontId="13" fillId="0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justify"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1" fillId="0" borderId="12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 vertical="justify" wrapText="1"/>
    </xf>
    <xf numFmtId="170" fontId="3" fillId="0" borderId="12" xfId="0" applyNumberFormat="1" applyFont="1" applyFill="1" applyBorder="1" applyAlignment="1">
      <alignment horizontal="center" vertical="justify"/>
    </xf>
    <xf numFmtId="171" fontId="2" fillId="0" borderId="12" xfId="0" applyNumberFormat="1" applyFont="1" applyBorder="1" applyAlignment="1">
      <alignment horizontal="center" vertical="justify" wrapText="1"/>
    </xf>
    <xf numFmtId="169" fontId="2" fillId="0" borderId="12" xfId="0" applyNumberFormat="1" applyFont="1" applyBorder="1" applyAlignment="1">
      <alignment horizontal="center" vertical="justify" wrapText="1"/>
    </xf>
    <xf numFmtId="170" fontId="4" fillId="0" borderId="12" xfId="0" applyNumberFormat="1" applyFont="1" applyBorder="1" applyAlignment="1">
      <alignment horizontal="center" vertical="justify" wrapText="1"/>
    </xf>
    <xf numFmtId="170" fontId="4" fillId="0" borderId="12" xfId="0" applyNumberFormat="1" applyFont="1" applyFill="1" applyBorder="1" applyAlignment="1">
      <alignment horizontal="center" vertical="justify"/>
    </xf>
    <xf numFmtId="169" fontId="4" fillId="0" borderId="12" xfId="0" applyNumberFormat="1" applyFont="1" applyFill="1" applyBorder="1" applyAlignment="1">
      <alignment horizontal="center" vertical="justify"/>
    </xf>
    <xf numFmtId="169" fontId="3" fillId="0" borderId="12" xfId="0" applyNumberFormat="1" applyFont="1" applyFill="1" applyBorder="1" applyAlignment="1">
      <alignment horizontal="center" vertical="justify"/>
    </xf>
    <xf numFmtId="2" fontId="4" fillId="0" borderId="12" xfId="0" applyNumberFormat="1" applyFont="1" applyFill="1" applyBorder="1" applyAlignment="1">
      <alignment horizontal="center" vertical="justify"/>
    </xf>
    <xf numFmtId="2" fontId="3" fillId="0" borderId="12" xfId="0" applyNumberFormat="1" applyFont="1" applyFill="1" applyBorder="1" applyAlignment="1">
      <alignment horizontal="center" vertical="justify"/>
    </xf>
    <xf numFmtId="169" fontId="6" fillId="0" borderId="12" xfId="0" applyNumberFormat="1" applyFont="1" applyFill="1" applyBorder="1" applyAlignment="1">
      <alignment horizontal="center" vertical="justify"/>
    </xf>
    <xf numFmtId="169" fontId="4" fillId="0" borderId="12" xfId="0" applyNumberFormat="1" applyFont="1" applyFill="1" applyBorder="1" applyAlignment="1">
      <alignment vertical="justify"/>
    </xf>
    <xf numFmtId="169" fontId="3" fillId="0" borderId="12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vertical="justify"/>
    </xf>
    <xf numFmtId="170" fontId="4" fillId="0" borderId="12" xfId="0" applyNumberFormat="1" applyFont="1" applyFill="1" applyBorder="1" applyAlignment="1">
      <alignment vertical="justify"/>
    </xf>
    <xf numFmtId="2" fontId="4" fillId="0" borderId="12" xfId="0" applyNumberFormat="1" applyFont="1" applyFill="1" applyBorder="1" applyAlignment="1">
      <alignment vertical="justify"/>
    </xf>
    <xf numFmtId="170" fontId="3" fillId="0" borderId="12" xfId="0" applyNumberFormat="1" applyFont="1" applyFill="1" applyBorder="1" applyAlignment="1">
      <alignment vertical="justify"/>
    </xf>
    <xf numFmtId="2" fontId="3" fillId="0" borderId="12" xfId="0" applyNumberFormat="1" applyFont="1" applyFill="1" applyBorder="1" applyAlignment="1">
      <alignment vertical="justify"/>
    </xf>
    <xf numFmtId="171" fontId="4" fillId="0" borderId="12" xfId="0" applyNumberFormat="1" applyFont="1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="50" zoomScaleNormal="75" zoomScaleSheetLayoutView="50" zoomScalePageLayoutView="0" workbookViewId="0" topLeftCell="A1">
      <pane xSplit="2" ySplit="12" topLeftCell="C3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5" sqref="M5:O5"/>
    </sheetView>
  </sheetViews>
  <sheetFormatPr defaultColWidth="9.00390625" defaultRowHeight="12.75"/>
  <cols>
    <col min="1" max="1" width="4.625" style="0" customWidth="1"/>
    <col min="2" max="2" width="65.125" style="1" customWidth="1"/>
    <col min="3" max="3" width="5.875" style="1" customWidth="1"/>
    <col min="4" max="4" width="5.25390625" style="1" customWidth="1"/>
    <col min="5" max="5" width="5.00390625" style="1" customWidth="1"/>
    <col min="6" max="6" width="10.125" style="0" customWidth="1"/>
    <col min="7" max="7" width="13.875" style="0" customWidth="1"/>
    <col min="8" max="8" width="14.875" style="0" customWidth="1"/>
    <col min="9" max="9" width="12.125" style="0" customWidth="1"/>
    <col min="10" max="10" width="11.125" style="0" customWidth="1"/>
    <col min="11" max="11" width="14.875" style="0" customWidth="1"/>
    <col min="12" max="12" width="16.375" style="0" customWidth="1"/>
    <col min="13" max="13" width="14.25390625" style="0" customWidth="1"/>
    <col min="14" max="14" width="16.25390625" style="0" customWidth="1"/>
    <col min="15" max="15" width="14.625" style="0" customWidth="1"/>
  </cols>
  <sheetData>
    <row r="1" spans="6:7" ht="12.75">
      <c r="F1" s="67"/>
      <c r="G1" s="67"/>
    </row>
    <row r="2" spans="2:15" ht="12.75">
      <c r="B2" s="66" t="s">
        <v>99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12.75">
      <c r="B3" s="66" t="s">
        <v>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2:15" ht="15" customHeight="1">
      <c r="B4" s="66"/>
      <c r="C4" s="66"/>
      <c r="D4" s="66"/>
      <c r="E4" s="66"/>
      <c r="F4" s="66"/>
      <c r="G4" s="66"/>
      <c r="H4" s="66"/>
      <c r="I4" s="66"/>
      <c r="J4" s="66"/>
      <c r="M4" s="67" t="s">
        <v>105</v>
      </c>
      <c r="N4" s="67"/>
      <c r="O4" s="67"/>
    </row>
    <row r="5" spans="2:15" ht="12.75">
      <c r="B5" s="66"/>
      <c r="C5" s="66"/>
      <c r="D5" s="66"/>
      <c r="E5" s="66"/>
      <c r="F5" s="66"/>
      <c r="G5" s="66"/>
      <c r="H5" s="66"/>
      <c r="I5" s="66"/>
      <c r="J5" s="66"/>
      <c r="M5" s="67" t="s">
        <v>106</v>
      </c>
      <c r="N5" s="67"/>
      <c r="O5" s="67"/>
    </row>
    <row r="8" spans="2:13" ht="18.75" customHeight="1">
      <c r="B8" s="70" t="s">
        <v>102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2:13" ht="19.5" customHeight="1">
      <c r="B9" s="70" t="s">
        <v>21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7" ht="12.75" customHeight="1">
      <c r="B10" s="71"/>
      <c r="C10" s="71"/>
      <c r="D10" s="71"/>
      <c r="E10" s="71"/>
      <c r="F10" s="71"/>
      <c r="G10" s="71"/>
    </row>
    <row r="11" spans="7:10" ht="14.25" customHeight="1">
      <c r="G11" s="2"/>
      <c r="J11" s="2" t="s">
        <v>3</v>
      </c>
    </row>
    <row r="12" spans="1:15" s="1" customFormat="1" ht="16.5" customHeight="1">
      <c r="A12" s="72"/>
      <c r="B12" s="68" t="s">
        <v>0</v>
      </c>
      <c r="C12" s="74" t="s">
        <v>26</v>
      </c>
      <c r="D12" s="69" t="s">
        <v>27</v>
      </c>
      <c r="E12" s="69" t="s">
        <v>28</v>
      </c>
      <c r="F12" s="69" t="s">
        <v>1</v>
      </c>
      <c r="G12" s="69" t="s">
        <v>73</v>
      </c>
      <c r="H12" s="69"/>
      <c r="I12" s="69"/>
      <c r="J12" s="69"/>
      <c r="K12" s="69" t="s">
        <v>103</v>
      </c>
      <c r="L12" s="69"/>
      <c r="M12" s="69"/>
      <c r="N12" s="69"/>
      <c r="O12" s="33" t="s">
        <v>104</v>
      </c>
    </row>
    <row r="13" spans="1:15" s="1" customFormat="1" ht="111" customHeight="1">
      <c r="A13" s="73"/>
      <c r="B13" s="68"/>
      <c r="C13" s="74"/>
      <c r="D13" s="69"/>
      <c r="E13" s="69"/>
      <c r="F13" s="69"/>
      <c r="G13" s="35" t="s">
        <v>29</v>
      </c>
      <c r="H13" s="36" t="s">
        <v>30</v>
      </c>
      <c r="I13" s="36" t="s">
        <v>31</v>
      </c>
      <c r="J13" s="36" t="s">
        <v>32</v>
      </c>
      <c r="K13" s="35" t="s">
        <v>29</v>
      </c>
      <c r="L13" s="36" t="s">
        <v>30</v>
      </c>
      <c r="M13" s="36" t="s">
        <v>31</v>
      </c>
      <c r="N13" s="36" t="s">
        <v>32</v>
      </c>
      <c r="O13" s="35" t="s">
        <v>29</v>
      </c>
    </row>
    <row r="14" spans="1:15" s="1" customFormat="1" ht="23.25" customHeight="1">
      <c r="A14" s="3"/>
      <c r="B14" s="37" t="s">
        <v>22</v>
      </c>
      <c r="C14" s="38"/>
      <c r="D14" s="38"/>
      <c r="E14" s="38"/>
      <c r="F14" s="39"/>
      <c r="G14" s="48">
        <f aca="true" t="shared" si="0" ref="G14:N14">SUM(G15,G17,G19,G21,G24,G26,G30,G33,G35,G38,G40,G42,G44,G46,G50,G52,G56,G59,G64,G54,G67,G72,G77)</f>
        <v>35837.061</v>
      </c>
      <c r="H14" s="48">
        <f t="shared" si="0"/>
        <v>10157.391</v>
      </c>
      <c r="I14" s="49">
        <f t="shared" si="0"/>
        <v>18720.236</v>
      </c>
      <c r="J14" s="49">
        <f t="shared" si="0"/>
        <v>6959.434</v>
      </c>
      <c r="K14" s="48">
        <f t="shared" si="0"/>
        <v>34808.350999999995</v>
      </c>
      <c r="L14" s="48">
        <f t="shared" si="0"/>
        <v>9998.669</v>
      </c>
      <c r="M14" s="49">
        <f t="shared" si="0"/>
        <v>18489.821</v>
      </c>
      <c r="N14" s="49">
        <f t="shared" si="0"/>
        <v>6319.861</v>
      </c>
      <c r="O14" s="50">
        <f>K14/G14*100</f>
        <v>97.12948000953536</v>
      </c>
    </row>
    <row r="15" spans="1:15" ht="33" customHeight="1">
      <c r="A15" s="4">
        <v>1</v>
      </c>
      <c r="B15" s="40" t="s">
        <v>33</v>
      </c>
      <c r="C15" s="5"/>
      <c r="D15" s="5"/>
      <c r="E15" s="5"/>
      <c r="F15" s="6" t="s">
        <v>6</v>
      </c>
      <c r="G15" s="51">
        <f aca="true" t="shared" si="1" ref="G15:N15">SUM(G16)</f>
        <v>4</v>
      </c>
      <c r="H15" s="51">
        <f t="shared" si="1"/>
        <v>0</v>
      </c>
      <c r="I15" s="51">
        <f t="shared" si="1"/>
        <v>0</v>
      </c>
      <c r="J15" s="51">
        <f t="shared" si="1"/>
        <v>4</v>
      </c>
      <c r="K15" s="51">
        <f t="shared" si="1"/>
        <v>4</v>
      </c>
      <c r="L15" s="51">
        <f t="shared" si="1"/>
        <v>0</v>
      </c>
      <c r="M15" s="51">
        <f t="shared" si="1"/>
        <v>0</v>
      </c>
      <c r="N15" s="51">
        <f t="shared" si="1"/>
        <v>4</v>
      </c>
      <c r="O15" s="50">
        <f aca="true" t="shared" si="2" ref="O15:O78">K15/G15*100</f>
        <v>100</v>
      </c>
    </row>
    <row r="16" spans="1:15" ht="19.5" customHeight="1">
      <c r="A16" s="7"/>
      <c r="B16" s="41" t="s">
        <v>50</v>
      </c>
      <c r="C16" s="8" t="s">
        <v>51</v>
      </c>
      <c r="D16" s="8" t="s">
        <v>52</v>
      </c>
      <c r="E16" s="8" t="s">
        <v>53</v>
      </c>
      <c r="F16" s="9" t="s">
        <v>6</v>
      </c>
      <c r="G16" s="10">
        <f>SUM(H16:J16)</f>
        <v>4</v>
      </c>
      <c r="H16" s="47"/>
      <c r="I16" s="47"/>
      <c r="J16" s="47">
        <v>4</v>
      </c>
      <c r="K16" s="10">
        <f>SUM(L16:N16)</f>
        <v>4</v>
      </c>
      <c r="L16" s="47"/>
      <c r="M16" s="47"/>
      <c r="N16" s="47">
        <v>4</v>
      </c>
      <c r="O16" s="50">
        <f t="shared" si="2"/>
        <v>100</v>
      </c>
    </row>
    <row r="17" spans="1:15" ht="66.75" customHeight="1">
      <c r="A17" s="4">
        <v>2</v>
      </c>
      <c r="B17" s="40" t="s">
        <v>23</v>
      </c>
      <c r="C17" s="11"/>
      <c r="D17" s="11"/>
      <c r="E17" s="11"/>
      <c r="F17" s="6" t="s">
        <v>7</v>
      </c>
      <c r="G17" s="51">
        <f aca="true" t="shared" si="3" ref="G17:N17">SUM(G18)</f>
        <v>2.5</v>
      </c>
      <c r="H17" s="51">
        <f t="shared" si="3"/>
        <v>0</v>
      </c>
      <c r="I17" s="51">
        <f t="shared" si="3"/>
        <v>0</v>
      </c>
      <c r="J17" s="51">
        <f t="shared" si="3"/>
        <v>2.5</v>
      </c>
      <c r="K17" s="51">
        <f t="shared" si="3"/>
        <v>2.5</v>
      </c>
      <c r="L17" s="51">
        <f t="shared" si="3"/>
        <v>0</v>
      </c>
      <c r="M17" s="51">
        <f t="shared" si="3"/>
        <v>0</v>
      </c>
      <c r="N17" s="51">
        <f t="shared" si="3"/>
        <v>2.5</v>
      </c>
      <c r="O17" s="50">
        <f t="shared" si="2"/>
        <v>100</v>
      </c>
    </row>
    <row r="18" spans="1:15" ht="28.5" customHeight="1">
      <c r="A18" s="7"/>
      <c r="B18" s="41" t="s">
        <v>50</v>
      </c>
      <c r="C18" s="8" t="s">
        <v>51</v>
      </c>
      <c r="D18" s="8" t="s">
        <v>52</v>
      </c>
      <c r="E18" s="8" t="s">
        <v>53</v>
      </c>
      <c r="F18" s="9" t="s">
        <v>7</v>
      </c>
      <c r="G18" s="10">
        <f>SUM(H18:J18)</f>
        <v>2.5</v>
      </c>
      <c r="H18" s="47"/>
      <c r="I18" s="47"/>
      <c r="J18" s="47">
        <v>2.5</v>
      </c>
      <c r="K18" s="10">
        <f>SUM(L18:N18)</f>
        <v>2.5</v>
      </c>
      <c r="L18" s="47"/>
      <c r="M18" s="47"/>
      <c r="N18" s="47">
        <v>2.5</v>
      </c>
      <c r="O18" s="50">
        <f t="shared" si="2"/>
        <v>100</v>
      </c>
    </row>
    <row r="19" spans="1:15" ht="45" customHeight="1">
      <c r="A19" s="4">
        <v>3</v>
      </c>
      <c r="B19" s="40" t="s">
        <v>9</v>
      </c>
      <c r="C19" s="11"/>
      <c r="D19" s="11"/>
      <c r="E19" s="11"/>
      <c r="F19" s="12" t="s">
        <v>8</v>
      </c>
      <c r="G19" s="51">
        <f aca="true" t="shared" si="4" ref="G19:N19">SUM(G20)</f>
        <v>30</v>
      </c>
      <c r="H19" s="51">
        <f t="shared" si="4"/>
        <v>0</v>
      </c>
      <c r="I19" s="51">
        <f t="shared" si="4"/>
        <v>0</v>
      </c>
      <c r="J19" s="51">
        <f t="shared" si="4"/>
        <v>30</v>
      </c>
      <c r="K19" s="52">
        <f t="shared" si="4"/>
        <v>23.918</v>
      </c>
      <c r="L19" s="51">
        <f t="shared" si="4"/>
        <v>0</v>
      </c>
      <c r="M19" s="51">
        <f t="shared" si="4"/>
        <v>0</v>
      </c>
      <c r="N19" s="52">
        <f t="shared" si="4"/>
        <v>23.918</v>
      </c>
      <c r="O19" s="50">
        <f t="shared" si="2"/>
        <v>79.72666666666667</v>
      </c>
    </row>
    <row r="20" spans="1:15" ht="20.25" customHeight="1">
      <c r="A20" s="7"/>
      <c r="B20" s="41" t="s">
        <v>50</v>
      </c>
      <c r="C20" s="8" t="s">
        <v>51</v>
      </c>
      <c r="D20" s="8" t="s">
        <v>54</v>
      </c>
      <c r="E20" s="8" t="s">
        <v>53</v>
      </c>
      <c r="F20" s="13" t="s">
        <v>8</v>
      </c>
      <c r="G20" s="10">
        <f>SUM(H20:J20)</f>
        <v>30</v>
      </c>
      <c r="H20" s="47"/>
      <c r="I20" s="47"/>
      <c r="J20" s="47">
        <v>30</v>
      </c>
      <c r="K20" s="18">
        <f>SUM(L20:N20)</f>
        <v>23.918</v>
      </c>
      <c r="L20" s="47"/>
      <c r="M20" s="47"/>
      <c r="N20" s="53">
        <v>23.918</v>
      </c>
      <c r="O20" s="50">
        <f t="shared" si="2"/>
        <v>79.72666666666667</v>
      </c>
    </row>
    <row r="21" spans="1:15" ht="33.75" customHeight="1">
      <c r="A21" s="4">
        <v>4</v>
      </c>
      <c r="B21" s="40" t="s">
        <v>11</v>
      </c>
      <c r="C21" s="11"/>
      <c r="D21" s="11"/>
      <c r="E21" s="11"/>
      <c r="F21" s="12" t="s">
        <v>10</v>
      </c>
      <c r="G21" s="51">
        <f aca="true" t="shared" si="5" ref="G21:N21">SUM(G22:G23)</f>
        <v>500</v>
      </c>
      <c r="H21" s="51">
        <f t="shared" si="5"/>
        <v>0</v>
      </c>
      <c r="I21" s="51">
        <f t="shared" si="5"/>
        <v>0</v>
      </c>
      <c r="J21" s="51">
        <f t="shared" si="5"/>
        <v>500</v>
      </c>
      <c r="K21" s="52">
        <f t="shared" si="5"/>
        <v>499.741</v>
      </c>
      <c r="L21" s="51">
        <f t="shared" si="5"/>
        <v>0</v>
      </c>
      <c r="M21" s="51">
        <f t="shared" si="5"/>
        <v>0</v>
      </c>
      <c r="N21" s="52">
        <f t="shared" si="5"/>
        <v>499.741</v>
      </c>
      <c r="O21" s="50">
        <f t="shared" si="2"/>
        <v>99.9482</v>
      </c>
    </row>
    <row r="22" spans="1:15" ht="53.25" customHeight="1">
      <c r="A22" s="7"/>
      <c r="B22" s="42" t="s">
        <v>74</v>
      </c>
      <c r="C22" s="8" t="s">
        <v>51</v>
      </c>
      <c r="D22" s="8" t="s">
        <v>55</v>
      </c>
      <c r="E22" s="8" t="s">
        <v>56</v>
      </c>
      <c r="F22" s="13" t="s">
        <v>10</v>
      </c>
      <c r="G22" s="10">
        <f>SUM(H22:J22)</f>
        <v>250</v>
      </c>
      <c r="H22" s="47"/>
      <c r="I22" s="47"/>
      <c r="J22" s="47">
        <v>250</v>
      </c>
      <c r="K22" s="10">
        <f>SUM(L22:N22)</f>
        <v>250</v>
      </c>
      <c r="L22" s="47"/>
      <c r="M22" s="47"/>
      <c r="N22" s="47">
        <v>250</v>
      </c>
      <c r="O22" s="50">
        <f t="shared" si="2"/>
        <v>100</v>
      </c>
    </row>
    <row r="23" spans="1:15" ht="53.25" customHeight="1">
      <c r="A23" s="7"/>
      <c r="B23" s="42" t="s">
        <v>75</v>
      </c>
      <c r="C23" s="8" t="s">
        <v>51</v>
      </c>
      <c r="D23" s="8" t="s">
        <v>55</v>
      </c>
      <c r="E23" s="8" t="s">
        <v>56</v>
      </c>
      <c r="F23" s="13" t="s">
        <v>10</v>
      </c>
      <c r="G23" s="10">
        <f>SUM(H23:J23)</f>
        <v>250</v>
      </c>
      <c r="H23" s="47"/>
      <c r="I23" s="47"/>
      <c r="J23" s="47">
        <v>250</v>
      </c>
      <c r="K23" s="18">
        <f>SUM(L23:N23)</f>
        <v>249.741</v>
      </c>
      <c r="L23" s="47"/>
      <c r="M23" s="47"/>
      <c r="N23" s="53">
        <v>249.741</v>
      </c>
      <c r="O23" s="50">
        <f t="shared" si="2"/>
        <v>99.89640000000001</v>
      </c>
    </row>
    <row r="24" spans="1:15" ht="33.75" customHeight="1">
      <c r="A24" s="4">
        <v>5</v>
      </c>
      <c r="B24" s="40" t="s">
        <v>19</v>
      </c>
      <c r="C24" s="11"/>
      <c r="D24" s="11"/>
      <c r="E24" s="11"/>
      <c r="F24" s="12" t="s">
        <v>20</v>
      </c>
      <c r="G24" s="51">
        <f aca="true" t="shared" si="6" ref="G24:N24">SUM(G25)</f>
        <v>300</v>
      </c>
      <c r="H24" s="51">
        <f t="shared" si="6"/>
        <v>0</v>
      </c>
      <c r="I24" s="51">
        <f t="shared" si="6"/>
        <v>0</v>
      </c>
      <c r="J24" s="51">
        <f t="shared" si="6"/>
        <v>300</v>
      </c>
      <c r="K24" s="52">
        <f t="shared" si="6"/>
        <v>299.972</v>
      </c>
      <c r="L24" s="51">
        <f t="shared" si="6"/>
        <v>0</v>
      </c>
      <c r="M24" s="51">
        <f t="shared" si="6"/>
        <v>0</v>
      </c>
      <c r="N24" s="52">
        <f t="shared" si="6"/>
        <v>299.972</v>
      </c>
      <c r="O24" s="50">
        <f t="shared" si="2"/>
        <v>99.99066666666666</v>
      </c>
    </row>
    <row r="25" spans="1:15" ht="33" customHeight="1">
      <c r="A25" s="7"/>
      <c r="B25" s="41" t="s">
        <v>50</v>
      </c>
      <c r="C25" s="8" t="s">
        <v>51</v>
      </c>
      <c r="D25" s="8" t="s">
        <v>57</v>
      </c>
      <c r="E25" s="8" t="s">
        <v>53</v>
      </c>
      <c r="F25" s="13" t="s">
        <v>20</v>
      </c>
      <c r="G25" s="10">
        <f>SUM(H25:J25)</f>
        <v>300</v>
      </c>
      <c r="H25" s="47"/>
      <c r="I25" s="47"/>
      <c r="J25" s="47">
        <v>300</v>
      </c>
      <c r="K25" s="18">
        <f>SUM(L25:N25)</f>
        <v>299.972</v>
      </c>
      <c r="L25" s="47"/>
      <c r="M25" s="47"/>
      <c r="N25" s="53">
        <v>299.972</v>
      </c>
      <c r="O25" s="50">
        <f t="shared" si="2"/>
        <v>99.99066666666666</v>
      </c>
    </row>
    <row r="26" spans="1:15" ht="48.75" customHeight="1">
      <c r="A26" s="4">
        <v>6</v>
      </c>
      <c r="B26" s="40" t="s">
        <v>15</v>
      </c>
      <c r="C26" s="11"/>
      <c r="D26" s="11"/>
      <c r="E26" s="11"/>
      <c r="F26" s="12" t="s">
        <v>14</v>
      </c>
      <c r="G26" s="51">
        <f aca="true" t="shared" si="7" ref="G26:N26">SUM(G27:G29)</f>
        <v>400</v>
      </c>
      <c r="H26" s="51">
        <f t="shared" si="7"/>
        <v>0</v>
      </c>
      <c r="I26" s="51">
        <f t="shared" si="7"/>
        <v>0</v>
      </c>
      <c r="J26" s="51">
        <f t="shared" si="7"/>
        <v>400</v>
      </c>
      <c r="K26" s="52">
        <f t="shared" si="7"/>
        <v>127.131</v>
      </c>
      <c r="L26" s="51">
        <f t="shared" si="7"/>
        <v>0</v>
      </c>
      <c r="M26" s="51">
        <f t="shared" si="7"/>
        <v>0</v>
      </c>
      <c r="N26" s="52">
        <f t="shared" si="7"/>
        <v>127.131</v>
      </c>
      <c r="O26" s="50">
        <f t="shared" si="2"/>
        <v>31.78275</v>
      </c>
    </row>
    <row r="27" spans="1:15" ht="55.5" customHeight="1">
      <c r="A27" s="7"/>
      <c r="B27" s="42" t="s">
        <v>97</v>
      </c>
      <c r="C27" s="8" t="s">
        <v>51</v>
      </c>
      <c r="D27" s="8" t="s">
        <v>55</v>
      </c>
      <c r="E27" s="8" t="s">
        <v>56</v>
      </c>
      <c r="F27" s="13" t="s">
        <v>14</v>
      </c>
      <c r="G27" s="10">
        <f>SUM(H27:J27)</f>
        <v>30</v>
      </c>
      <c r="H27" s="47"/>
      <c r="I27" s="47"/>
      <c r="J27" s="47">
        <v>30</v>
      </c>
      <c r="K27" s="10">
        <f>SUM(L27:N27)</f>
        <v>30</v>
      </c>
      <c r="L27" s="47"/>
      <c r="M27" s="47"/>
      <c r="N27" s="47">
        <v>30</v>
      </c>
      <c r="O27" s="50">
        <f t="shared" si="2"/>
        <v>100</v>
      </c>
    </row>
    <row r="28" spans="1:15" ht="54.75" customHeight="1">
      <c r="A28" s="7"/>
      <c r="B28" s="42" t="s">
        <v>98</v>
      </c>
      <c r="C28" s="8" t="s">
        <v>51</v>
      </c>
      <c r="D28" s="8" t="s">
        <v>55</v>
      </c>
      <c r="E28" s="8" t="s">
        <v>56</v>
      </c>
      <c r="F28" s="13" t="s">
        <v>14</v>
      </c>
      <c r="G28" s="10">
        <f>SUM(H28:J28)</f>
        <v>20</v>
      </c>
      <c r="H28" s="47"/>
      <c r="I28" s="47"/>
      <c r="J28" s="47">
        <v>20</v>
      </c>
      <c r="K28" s="10">
        <f>SUM(L28:N28)</f>
        <v>20</v>
      </c>
      <c r="L28" s="47"/>
      <c r="M28" s="47"/>
      <c r="N28" s="47">
        <v>20</v>
      </c>
      <c r="O28" s="50">
        <f t="shared" si="2"/>
        <v>100</v>
      </c>
    </row>
    <row r="29" spans="1:15" ht="60" customHeight="1">
      <c r="A29" s="7"/>
      <c r="B29" s="31" t="s">
        <v>58</v>
      </c>
      <c r="C29" s="8" t="s">
        <v>59</v>
      </c>
      <c r="D29" s="8" t="s">
        <v>60</v>
      </c>
      <c r="E29" s="8" t="s">
        <v>56</v>
      </c>
      <c r="F29" s="13" t="s">
        <v>14</v>
      </c>
      <c r="G29" s="10">
        <f>SUM(H29:J29)</f>
        <v>350</v>
      </c>
      <c r="H29" s="47"/>
      <c r="I29" s="47"/>
      <c r="J29" s="47">
        <v>350</v>
      </c>
      <c r="K29" s="18">
        <f>SUM(L29:N29)</f>
        <v>77.131</v>
      </c>
      <c r="L29" s="47"/>
      <c r="M29" s="47"/>
      <c r="N29" s="53">
        <v>77.131</v>
      </c>
      <c r="O29" s="50">
        <f t="shared" si="2"/>
        <v>22.03742857142857</v>
      </c>
    </row>
    <row r="30" spans="1:15" ht="32.25" customHeight="1">
      <c r="A30" s="4">
        <v>7</v>
      </c>
      <c r="B30" s="40" t="s">
        <v>12</v>
      </c>
      <c r="C30" s="11"/>
      <c r="D30" s="11"/>
      <c r="E30" s="11"/>
      <c r="F30" s="6" t="s">
        <v>13</v>
      </c>
      <c r="G30" s="51">
        <f aca="true" t="shared" si="8" ref="G30:N30">SUM(G31:G32)</f>
        <v>105</v>
      </c>
      <c r="H30" s="51">
        <f t="shared" si="8"/>
        <v>0</v>
      </c>
      <c r="I30" s="51">
        <f t="shared" si="8"/>
        <v>0</v>
      </c>
      <c r="J30" s="51">
        <f t="shared" si="8"/>
        <v>105</v>
      </c>
      <c r="K30" s="52">
        <f t="shared" si="8"/>
        <v>92.97300000000001</v>
      </c>
      <c r="L30" s="51">
        <f t="shared" si="8"/>
        <v>0</v>
      </c>
      <c r="M30" s="51">
        <f t="shared" si="8"/>
        <v>0</v>
      </c>
      <c r="N30" s="52">
        <f t="shared" si="8"/>
        <v>92.97300000000001</v>
      </c>
      <c r="O30" s="50">
        <f t="shared" si="2"/>
        <v>88.5457142857143</v>
      </c>
    </row>
    <row r="31" spans="1:15" ht="49.5" customHeight="1">
      <c r="A31" s="7"/>
      <c r="B31" s="42" t="s">
        <v>74</v>
      </c>
      <c r="C31" s="8" t="s">
        <v>51</v>
      </c>
      <c r="D31" s="8" t="s">
        <v>61</v>
      </c>
      <c r="E31" s="8" t="s">
        <v>56</v>
      </c>
      <c r="F31" s="9" t="s">
        <v>13</v>
      </c>
      <c r="G31" s="10">
        <f>SUM(H31:J31)</f>
        <v>50</v>
      </c>
      <c r="H31" s="47"/>
      <c r="I31" s="47"/>
      <c r="J31" s="47">
        <v>50</v>
      </c>
      <c r="K31" s="18">
        <f>SUM(L31:N31)</f>
        <v>45.319</v>
      </c>
      <c r="L31" s="47"/>
      <c r="M31" s="47"/>
      <c r="N31" s="53">
        <v>45.319</v>
      </c>
      <c r="O31" s="50">
        <f t="shared" si="2"/>
        <v>90.638</v>
      </c>
    </row>
    <row r="32" spans="1:15" ht="65.25" customHeight="1">
      <c r="A32" s="7"/>
      <c r="B32" s="31" t="s">
        <v>58</v>
      </c>
      <c r="C32" s="8" t="s">
        <v>59</v>
      </c>
      <c r="D32" s="8" t="s">
        <v>61</v>
      </c>
      <c r="E32" s="8" t="s">
        <v>56</v>
      </c>
      <c r="F32" s="9" t="s">
        <v>13</v>
      </c>
      <c r="G32" s="10">
        <f>SUM(H32:J32)</f>
        <v>55</v>
      </c>
      <c r="H32" s="47"/>
      <c r="I32" s="47"/>
      <c r="J32" s="47">
        <v>55</v>
      </c>
      <c r="K32" s="18">
        <f>SUM(L32:N32)</f>
        <v>47.654</v>
      </c>
      <c r="L32" s="47"/>
      <c r="M32" s="47"/>
      <c r="N32" s="53">
        <v>47.654</v>
      </c>
      <c r="O32" s="50">
        <f t="shared" si="2"/>
        <v>86.64363636363636</v>
      </c>
    </row>
    <row r="33" spans="1:15" ht="52.5" customHeight="1">
      <c r="A33" s="4">
        <v>8</v>
      </c>
      <c r="B33" s="40" t="s">
        <v>24</v>
      </c>
      <c r="C33" s="11"/>
      <c r="D33" s="11"/>
      <c r="E33" s="11"/>
      <c r="F33" s="12" t="s">
        <v>25</v>
      </c>
      <c r="G33" s="51">
        <f aca="true" t="shared" si="9" ref="G33:N33">SUM(G34)</f>
        <v>4</v>
      </c>
      <c r="H33" s="51">
        <f t="shared" si="9"/>
        <v>0</v>
      </c>
      <c r="I33" s="51">
        <f t="shared" si="9"/>
        <v>0</v>
      </c>
      <c r="J33" s="51">
        <f t="shared" si="9"/>
        <v>4</v>
      </c>
      <c r="K33" s="51">
        <f t="shared" si="9"/>
        <v>4</v>
      </c>
      <c r="L33" s="51">
        <f t="shared" si="9"/>
        <v>0</v>
      </c>
      <c r="M33" s="51">
        <f t="shared" si="9"/>
        <v>0</v>
      </c>
      <c r="N33" s="51">
        <f t="shared" si="9"/>
        <v>4</v>
      </c>
      <c r="O33" s="50">
        <f t="shared" si="2"/>
        <v>100</v>
      </c>
    </row>
    <row r="34" spans="1:15" ht="31.5" customHeight="1">
      <c r="A34" s="7"/>
      <c r="B34" s="41" t="s">
        <v>50</v>
      </c>
      <c r="C34" s="8" t="s">
        <v>51</v>
      </c>
      <c r="D34" s="8" t="s">
        <v>52</v>
      </c>
      <c r="E34" s="8" t="s">
        <v>53</v>
      </c>
      <c r="F34" s="13" t="s">
        <v>25</v>
      </c>
      <c r="G34" s="10">
        <f>SUM(H34:J34)</f>
        <v>4</v>
      </c>
      <c r="H34" s="47"/>
      <c r="I34" s="47"/>
      <c r="J34" s="47">
        <v>4</v>
      </c>
      <c r="K34" s="10">
        <f>SUM(L34:N34)</f>
        <v>4</v>
      </c>
      <c r="L34" s="47"/>
      <c r="M34" s="47"/>
      <c r="N34" s="47">
        <v>4</v>
      </c>
      <c r="O34" s="50">
        <f t="shared" si="2"/>
        <v>100</v>
      </c>
    </row>
    <row r="35" spans="1:15" ht="33" customHeight="1">
      <c r="A35" s="4">
        <v>9</v>
      </c>
      <c r="B35" s="40" t="s">
        <v>34</v>
      </c>
      <c r="C35" s="11"/>
      <c r="D35" s="11"/>
      <c r="E35" s="11"/>
      <c r="F35" s="12" t="s">
        <v>42</v>
      </c>
      <c r="G35" s="51">
        <f aca="true" t="shared" si="10" ref="G35:N35">SUM(G36:G37)</f>
        <v>206</v>
      </c>
      <c r="H35" s="51">
        <f t="shared" si="10"/>
        <v>0</v>
      </c>
      <c r="I35" s="51">
        <f t="shared" si="10"/>
        <v>0</v>
      </c>
      <c r="J35" s="51">
        <f t="shared" si="10"/>
        <v>206</v>
      </c>
      <c r="K35" s="51">
        <f t="shared" si="10"/>
        <v>6</v>
      </c>
      <c r="L35" s="51">
        <f t="shared" si="10"/>
        <v>0</v>
      </c>
      <c r="M35" s="51">
        <f t="shared" si="10"/>
        <v>0</v>
      </c>
      <c r="N35" s="51">
        <f t="shared" si="10"/>
        <v>6</v>
      </c>
      <c r="O35" s="50">
        <f t="shared" si="2"/>
        <v>2.912621359223301</v>
      </c>
    </row>
    <row r="36" spans="1:15" ht="30" customHeight="1">
      <c r="A36" s="7"/>
      <c r="B36" s="41" t="s">
        <v>50</v>
      </c>
      <c r="C36" s="8" t="s">
        <v>51</v>
      </c>
      <c r="D36" s="8" t="s">
        <v>54</v>
      </c>
      <c r="E36" s="8" t="s">
        <v>53</v>
      </c>
      <c r="F36" s="13" t="s">
        <v>42</v>
      </c>
      <c r="G36" s="10">
        <f>SUM(H36:J36)</f>
        <v>6</v>
      </c>
      <c r="H36" s="47"/>
      <c r="I36" s="47"/>
      <c r="J36" s="47">
        <v>6</v>
      </c>
      <c r="K36" s="10">
        <f>SUM(L36:N36)</f>
        <v>6</v>
      </c>
      <c r="L36" s="47"/>
      <c r="M36" s="47"/>
      <c r="N36" s="47">
        <v>6</v>
      </c>
      <c r="O36" s="50">
        <f t="shared" si="2"/>
        <v>100</v>
      </c>
    </row>
    <row r="37" spans="1:15" ht="33.75" customHeight="1">
      <c r="A37" s="7"/>
      <c r="B37" s="41" t="s">
        <v>50</v>
      </c>
      <c r="C37" s="8" t="s">
        <v>51</v>
      </c>
      <c r="D37" s="8" t="s">
        <v>54</v>
      </c>
      <c r="E37" s="8" t="s">
        <v>76</v>
      </c>
      <c r="F37" s="13" t="s">
        <v>42</v>
      </c>
      <c r="G37" s="10">
        <f>SUM(H37:J37)</f>
        <v>200</v>
      </c>
      <c r="H37" s="47"/>
      <c r="I37" s="47"/>
      <c r="J37" s="47">
        <v>200</v>
      </c>
      <c r="K37" s="10">
        <f>SUM(L37:N37)</f>
        <v>0</v>
      </c>
      <c r="L37" s="47"/>
      <c r="M37" s="47"/>
      <c r="N37" s="47">
        <v>0</v>
      </c>
      <c r="O37" s="50">
        <f t="shared" si="2"/>
        <v>0</v>
      </c>
    </row>
    <row r="38" spans="1:15" ht="32.25" customHeight="1">
      <c r="A38" s="4">
        <v>10</v>
      </c>
      <c r="B38" s="40" t="s">
        <v>35</v>
      </c>
      <c r="C38" s="11"/>
      <c r="D38" s="11"/>
      <c r="E38" s="11"/>
      <c r="F38" s="12" t="s">
        <v>43</v>
      </c>
      <c r="G38" s="54">
        <f aca="true" t="shared" si="11" ref="G38:N38">SUM(G39)</f>
        <v>38.86</v>
      </c>
      <c r="H38" s="51">
        <f t="shared" si="11"/>
        <v>0</v>
      </c>
      <c r="I38" s="51">
        <f t="shared" si="11"/>
        <v>0</v>
      </c>
      <c r="J38" s="54">
        <f t="shared" si="11"/>
        <v>38.86</v>
      </c>
      <c r="K38" s="54">
        <f t="shared" si="11"/>
        <v>38.86</v>
      </c>
      <c r="L38" s="51">
        <f t="shared" si="11"/>
        <v>0</v>
      </c>
      <c r="M38" s="51">
        <f t="shared" si="11"/>
        <v>0</v>
      </c>
      <c r="N38" s="54">
        <f t="shared" si="11"/>
        <v>38.86</v>
      </c>
      <c r="O38" s="50">
        <f t="shared" si="2"/>
        <v>100</v>
      </c>
    </row>
    <row r="39" spans="1:15" ht="33.75" customHeight="1">
      <c r="A39" s="7"/>
      <c r="B39" s="41" t="s">
        <v>50</v>
      </c>
      <c r="C39" s="8" t="s">
        <v>51</v>
      </c>
      <c r="D39" s="8" t="s">
        <v>62</v>
      </c>
      <c r="E39" s="8" t="s">
        <v>53</v>
      </c>
      <c r="F39" s="13" t="s">
        <v>43</v>
      </c>
      <c r="G39" s="14">
        <f>SUM(H39:J39)</f>
        <v>38.86</v>
      </c>
      <c r="H39" s="47"/>
      <c r="I39" s="47"/>
      <c r="J39" s="55">
        <v>38.86</v>
      </c>
      <c r="K39" s="14">
        <f>SUM(L39:N39)</f>
        <v>38.86</v>
      </c>
      <c r="L39" s="47"/>
      <c r="M39" s="47"/>
      <c r="N39" s="55">
        <v>38.86</v>
      </c>
      <c r="O39" s="50">
        <f t="shared" si="2"/>
        <v>100</v>
      </c>
    </row>
    <row r="40" spans="1:15" ht="35.25" customHeight="1">
      <c r="A40" s="4">
        <v>11</v>
      </c>
      <c r="B40" s="40" t="s">
        <v>41</v>
      </c>
      <c r="C40" s="11"/>
      <c r="D40" s="11"/>
      <c r="E40" s="11"/>
      <c r="F40" s="12" t="s">
        <v>44</v>
      </c>
      <c r="G40" s="51">
        <f aca="true" t="shared" si="12" ref="G40:N40">SUM(G41)</f>
        <v>15</v>
      </c>
      <c r="H40" s="51">
        <f t="shared" si="12"/>
        <v>0</v>
      </c>
      <c r="I40" s="51">
        <f t="shared" si="12"/>
        <v>0</v>
      </c>
      <c r="J40" s="51">
        <f t="shared" si="12"/>
        <v>15</v>
      </c>
      <c r="K40" s="51">
        <f t="shared" si="12"/>
        <v>15</v>
      </c>
      <c r="L40" s="51">
        <f t="shared" si="12"/>
        <v>0</v>
      </c>
      <c r="M40" s="51">
        <f t="shared" si="12"/>
        <v>0</v>
      </c>
      <c r="N40" s="51">
        <f t="shared" si="12"/>
        <v>15</v>
      </c>
      <c r="O40" s="50">
        <f t="shared" si="2"/>
        <v>100</v>
      </c>
    </row>
    <row r="41" spans="1:15" ht="36" customHeight="1">
      <c r="A41" s="7"/>
      <c r="B41" s="41" t="s">
        <v>64</v>
      </c>
      <c r="C41" s="15" t="s">
        <v>65</v>
      </c>
      <c r="D41" s="15" t="s">
        <v>66</v>
      </c>
      <c r="E41" s="16" t="s">
        <v>67</v>
      </c>
      <c r="F41" s="13" t="s">
        <v>44</v>
      </c>
      <c r="G41" s="10">
        <f>SUM(H41:J41)</f>
        <v>15</v>
      </c>
      <c r="H41" s="47"/>
      <c r="I41" s="47"/>
      <c r="J41" s="47">
        <v>15</v>
      </c>
      <c r="K41" s="10">
        <f>SUM(L41:N41)</f>
        <v>15</v>
      </c>
      <c r="L41" s="47"/>
      <c r="M41" s="47"/>
      <c r="N41" s="47">
        <v>15</v>
      </c>
      <c r="O41" s="50">
        <f t="shared" si="2"/>
        <v>100</v>
      </c>
    </row>
    <row r="42" spans="1:15" ht="33" customHeight="1">
      <c r="A42" s="4">
        <v>12</v>
      </c>
      <c r="B42" s="40" t="s">
        <v>36</v>
      </c>
      <c r="C42" s="11"/>
      <c r="D42" s="11"/>
      <c r="E42" s="11"/>
      <c r="F42" s="12" t="s">
        <v>45</v>
      </c>
      <c r="G42" s="51">
        <f aca="true" t="shared" si="13" ref="G42:N42">SUM(G43)</f>
        <v>20</v>
      </c>
      <c r="H42" s="51">
        <f t="shared" si="13"/>
        <v>0</v>
      </c>
      <c r="I42" s="51">
        <f t="shared" si="13"/>
        <v>0</v>
      </c>
      <c r="J42" s="51">
        <f t="shared" si="13"/>
        <v>20</v>
      </c>
      <c r="K42" s="51">
        <f t="shared" si="13"/>
        <v>0</v>
      </c>
      <c r="L42" s="51">
        <f t="shared" si="13"/>
        <v>0</v>
      </c>
      <c r="M42" s="51">
        <f t="shared" si="13"/>
        <v>0</v>
      </c>
      <c r="N42" s="51">
        <f t="shared" si="13"/>
        <v>0</v>
      </c>
      <c r="O42" s="50">
        <f t="shared" si="2"/>
        <v>0</v>
      </c>
    </row>
    <row r="43" spans="1:15" ht="33" customHeight="1">
      <c r="A43" s="7"/>
      <c r="B43" s="41" t="s">
        <v>50</v>
      </c>
      <c r="C43" s="8" t="s">
        <v>51</v>
      </c>
      <c r="D43" s="8" t="s">
        <v>63</v>
      </c>
      <c r="E43" s="8" t="s">
        <v>53</v>
      </c>
      <c r="F43" s="13" t="s">
        <v>45</v>
      </c>
      <c r="G43" s="10">
        <f>SUM(H43:J43)</f>
        <v>20</v>
      </c>
      <c r="H43" s="47"/>
      <c r="I43" s="47"/>
      <c r="J43" s="47">
        <v>20</v>
      </c>
      <c r="K43" s="10">
        <f>SUM(L43:N43)</f>
        <v>0</v>
      </c>
      <c r="L43" s="47"/>
      <c r="M43" s="47"/>
      <c r="N43" s="47">
        <v>0</v>
      </c>
      <c r="O43" s="50">
        <f t="shared" si="2"/>
        <v>0</v>
      </c>
    </row>
    <row r="44" spans="1:15" ht="46.5" customHeight="1">
      <c r="A44" s="4">
        <v>13</v>
      </c>
      <c r="B44" s="40" t="s">
        <v>37</v>
      </c>
      <c r="C44" s="11"/>
      <c r="D44" s="11"/>
      <c r="E44" s="11"/>
      <c r="F44" s="12" t="s">
        <v>46</v>
      </c>
      <c r="G44" s="51">
        <f aca="true" t="shared" si="14" ref="G44:N44">SUM(G45)</f>
        <v>21.7</v>
      </c>
      <c r="H44" s="51">
        <f t="shared" si="14"/>
        <v>0</v>
      </c>
      <c r="I44" s="51">
        <f t="shared" si="14"/>
        <v>0</v>
      </c>
      <c r="J44" s="51">
        <f t="shared" si="14"/>
        <v>21.7</v>
      </c>
      <c r="K44" s="51">
        <f t="shared" si="14"/>
        <v>0</v>
      </c>
      <c r="L44" s="51">
        <f t="shared" si="14"/>
        <v>0</v>
      </c>
      <c r="M44" s="51">
        <f t="shared" si="14"/>
        <v>0</v>
      </c>
      <c r="N44" s="51">
        <f t="shared" si="14"/>
        <v>0</v>
      </c>
      <c r="O44" s="50">
        <f t="shared" si="2"/>
        <v>0</v>
      </c>
    </row>
    <row r="45" spans="1:15" ht="33" customHeight="1">
      <c r="A45" s="7"/>
      <c r="B45" s="41" t="s">
        <v>50</v>
      </c>
      <c r="C45" s="8" t="s">
        <v>51</v>
      </c>
      <c r="D45" s="8" t="s">
        <v>54</v>
      </c>
      <c r="E45" s="8" t="s">
        <v>53</v>
      </c>
      <c r="F45" s="13" t="s">
        <v>46</v>
      </c>
      <c r="G45" s="10">
        <f>SUM(H45:J45)</f>
        <v>21.7</v>
      </c>
      <c r="H45" s="47"/>
      <c r="I45" s="47"/>
      <c r="J45" s="47">
        <v>21.7</v>
      </c>
      <c r="K45" s="10">
        <f>SUM(L45:N45)</f>
        <v>0</v>
      </c>
      <c r="L45" s="47"/>
      <c r="M45" s="47"/>
      <c r="N45" s="47">
        <v>0</v>
      </c>
      <c r="O45" s="50">
        <f t="shared" si="2"/>
        <v>0</v>
      </c>
    </row>
    <row r="46" spans="1:15" ht="35.25" customHeight="1">
      <c r="A46" s="4">
        <v>14</v>
      </c>
      <c r="B46" s="40" t="s">
        <v>38</v>
      </c>
      <c r="C46" s="11"/>
      <c r="D46" s="11"/>
      <c r="E46" s="11"/>
      <c r="F46" s="12" t="s">
        <v>47</v>
      </c>
      <c r="G46" s="51">
        <f aca="true" t="shared" si="15" ref="G46:N46">SUM(G47:G49)</f>
        <v>950</v>
      </c>
      <c r="H46" s="51">
        <f t="shared" si="15"/>
        <v>0</v>
      </c>
      <c r="I46" s="51">
        <f t="shared" si="15"/>
        <v>0</v>
      </c>
      <c r="J46" s="51">
        <f t="shared" si="15"/>
        <v>950</v>
      </c>
      <c r="K46" s="51">
        <f t="shared" si="15"/>
        <v>950</v>
      </c>
      <c r="L46" s="51">
        <f t="shared" si="15"/>
        <v>0</v>
      </c>
      <c r="M46" s="51">
        <f t="shared" si="15"/>
        <v>0</v>
      </c>
      <c r="N46" s="51">
        <f t="shared" si="15"/>
        <v>950</v>
      </c>
      <c r="O46" s="50">
        <f t="shared" si="2"/>
        <v>100</v>
      </c>
    </row>
    <row r="47" spans="1:15" ht="33.75" customHeight="1">
      <c r="A47" s="7"/>
      <c r="B47" s="31" t="s">
        <v>58</v>
      </c>
      <c r="C47" s="8" t="s">
        <v>59</v>
      </c>
      <c r="D47" s="8" t="s">
        <v>52</v>
      </c>
      <c r="E47" s="8" t="s">
        <v>56</v>
      </c>
      <c r="F47" s="13" t="s">
        <v>47</v>
      </c>
      <c r="G47" s="10">
        <f>SUM(H47:J47)</f>
        <v>350</v>
      </c>
      <c r="H47" s="47"/>
      <c r="I47" s="47"/>
      <c r="J47" s="47">
        <v>350</v>
      </c>
      <c r="K47" s="10">
        <f>SUM(L47:N47)</f>
        <v>350</v>
      </c>
      <c r="L47" s="47"/>
      <c r="M47" s="47"/>
      <c r="N47" s="47">
        <v>350</v>
      </c>
      <c r="O47" s="50">
        <f t="shared" si="2"/>
        <v>100</v>
      </c>
    </row>
    <row r="48" spans="1:15" ht="45" customHeight="1">
      <c r="A48" s="7"/>
      <c r="B48" s="41" t="s">
        <v>87</v>
      </c>
      <c r="C48" s="8" t="s">
        <v>51</v>
      </c>
      <c r="D48" s="8" t="s">
        <v>52</v>
      </c>
      <c r="E48" s="8" t="s">
        <v>56</v>
      </c>
      <c r="F48" s="13" t="s">
        <v>47</v>
      </c>
      <c r="G48" s="10">
        <f>SUM(H48:J48)</f>
        <v>50</v>
      </c>
      <c r="H48" s="47"/>
      <c r="I48" s="47"/>
      <c r="J48" s="47">
        <v>50</v>
      </c>
      <c r="K48" s="10">
        <f>SUM(L48:N48)</f>
        <v>50</v>
      </c>
      <c r="L48" s="47"/>
      <c r="M48" s="47"/>
      <c r="N48" s="47">
        <v>50</v>
      </c>
      <c r="O48" s="50">
        <f t="shared" si="2"/>
        <v>100</v>
      </c>
    </row>
    <row r="49" spans="1:15" ht="33.75" customHeight="1">
      <c r="A49" s="7"/>
      <c r="B49" s="41" t="s">
        <v>64</v>
      </c>
      <c r="C49" s="8" t="s">
        <v>65</v>
      </c>
      <c r="D49" s="8" t="s">
        <v>66</v>
      </c>
      <c r="E49" s="8" t="s">
        <v>67</v>
      </c>
      <c r="F49" s="13" t="s">
        <v>47</v>
      </c>
      <c r="G49" s="10">
        <f>SUM(H49:J49)</f>
        <v>550</v>
      </c>
      <c r="H49" s="47"/>
      <c r="I49" s="47"/>
      <c r="J49" s="47">
        <v>550</v>
      </c>
      <c r="K49" s="10">
        <f>SUM(L49:N49)</f>
        <v>550</v>
      </c>
      <c r="L49" s="47"/>
      <c r="M49" s="47"/>
      <c r="N49" s="47">
        <v>550</v>
      </c>
      <c r="O49" s="50">
        <f t="shared" si="2"/>
        <v>100</v>
      </c>
    </row>
    <row r="50" spans="1:15" ht="51" customHeight="1">
      <c r="A50" s="4">
        <v>15</v>
      </c>
      <c r="B50" s="40" t="s">
        <v>39</v>
      </c>
      <c r="C50" s="11"/>
      <c r="D50" s="11"/>
      <c r="E50" s="11"/>
      <c r="F50" s="12" t="s">
        <v>48</v>
      </c>
      <c r="G50" s="51">
        <f aca="true" t="shared" si="16" ref="G50:N50">SUM(G51)</f>
        <v>36</v>
      </c>
      <c r="H50" s="51">
        <f t="shared" si="16"/>
        <v>0</v>
      </c>
      <c r="I50" s="51">
        <f t="shared" si="16"/>
        <v>0</v>
      </c>
      <c r="J50" s="51">
        <f t="shared" si="16"/>
        <v>36</v>
      </c>
      <c r="K50" s="52">
        <f t="shared" si="16"/>
        <v>33.166</v>
      </c>
      <c r="L50" s="51">
        <f t="shared" si="16"/>
        <v>0</v>
      </c>
      <c r="M50" s="51">
        <f t="shared" si="16"/>
        <v>0</v>
      </c>
      <c r="N50" s="52">
        <f t="shared" si="16"/>
        <v>33.166</v>
      </c>
      <c r="O50" s="50">
        <f t="shared" si="2"/>
        <v>92.12777777777777</v>
      </c>
    </row>
    <row r="51" spans="1:15" ht="30.75" customHeight="1">
      <c r="A51" s="7"/>
      <c r="B51" s="41" t="s">
        <v>50</v>
      </c>
      <c r="C51" s="8" t="s">
        <v>51</v>
      </c>
      <c r="D51" s="8" t="s">
        <v>52</v>
      </c>
      <c r="E51" s="8" t="s">
        <v>53</v>
      </c>
      <c r="F51" s="13" t="s">
        <v>48</v>
      </c>
      <c r="G51" s="10">
        <f>SUM(H51:J51)</f>
        <v>36</v>
      </c>
      <c r="H51" s="47"/>
      <c r="I51" s="47"/>
      <c r="J51" s="47">
        <v>36</v>
      </c>
      <c r="K51" s="18">
        <f>SUM(L51:N51)</f>
        <v>33.166</v>
      </c>
      <c r="L51" s="47"/>
      <c r="M51" s="47"/>
      <c r="N51" s="53">
        <v>33.166</v>
      </c>
      <c r="O51" s="50">
        <f t="shared" si="2"/>
        <v>92.12777777777777</v>
      </c>
    </row>
    <row r="52" spans="1:15" ht="33.75" customHeight="1">
      <c r="A52" s="4">
        <v>16</v>
      </c>
      <c r="B52" s="40" t="s">
        <v>40</v>
      </c>
      <c r="C52" s="11"/>
      <c r="D52" s="11"/>
      <c r="E52" s="11"/>
      <c r="F52" s="12" t="s">
        <v>49</v>
      </c>
      <c r="G52" s="51">
        <f aca="true" t="shared" si="17" ref="G52:N52">SUM(G53)</f>
        <v>2142.9</v>
      </c>
      <c r="H52" s="51">
        <f t="shared" si="17"/>
        <v>0</v>
      </c>
      <c r="I52" s="51">
        <f t="shared" si="17"/>
        <v>0</v>
      </c>
      <c r="J52" s="51">
        <f t="shared" si="17"/>
        <v>2142.9</v>
      </c>
      <c r="K52" s="52">
        <f t="shared" si="17"/>
        <v>2098.166</v>
      </c>
      <c r="L52" s="51">
        <f t="shared" si="17"/>
        <v>0</v>
      </c>
      <c r="M52" s="51">
        <f t="shared" si="17"/>
        <v>0</v>
      </c>
      <c r="N52" s="52">
        <f t="shared" si="17"/>
        <v>2098.166</v>
      </c>
      <c r="O52" s="50">
        <f t="shared" si="2"/>
        <v>97.91245508423165</v>
      </c>
    </row>
    <row r="53" spans="1:15" ht="34.5" customHeight="1">
      <c r="A53" s="7"/>
      <c r="B53" s="31" t="s">
        <v>58</v>
      </c>
      <c r="C53" s="8" t="s">
        <v>59</v>
      </c>
      <c r="D53" s="8" t="s">
        <v>68</v>
      </c>
      <c r="E53" s="8" t="s">
        <v>56</v>
      </c>
      <c r="F53" s="13" t="s">
        <v>49</v>
      </c>
      <c r="G53" s="10">
        <f>SUM(H53:J53)</f>
        <v>2142.9</v>
      </c>
      <c r="H53" s="47"/>
      <c r="I53" s="47"/>
      <c r="J53" s="47">
        <v>2142.9</v>
      </c>
      <c r="K53" s="18">
        <f>SUM(L53:N53)</f>
        <v>2098.166</v>
      </c>
      <c r="L53" s="47"/>
      <c r="M53" s="47"/>
      <c r="N53" s="53">
        <v>2098.166</v>
      </c>
      <c r="O53" s="50">
        <f t="shared" si="2"/>
        <v>97.91245508423165</v>
      </c>
    </row>
    <row r="54" spans="1:15" ht="48" customHeight="1">
      <c r="A54" s="4">
        <v>17</v>
      </c>
      <c r="B54" s="43" t="s">
        <v>85</v>
      </c>
      <c r="C54" s="11"/>
      <c r="D54" s="11"/>
      <c r="E54" s="11"/>
      <c r="F54" s="12" t="s">
        <v>78</v>
      </c>
      <c r="G54" s="17">
        <f aca="true" t="shared" si="18" ref="G54:N54">SUM(G55)</f>
        <v>80</v>
      </c>
      <c r="H54" s="17">
        <f t="shared" si="18"/>
        <v>0</v>
      </c>
      <c r="I54" s="17">
        <f t="shared" si="18"/>
        <v>0</v>
      </c>
      <c r="J54" s="17">
        <f t="shared" si="18"/>
        <v>80</v>
      </c>
      <c r="K54" s="46">
        <f t="shared" si="18"/>
        <v>29.01</v>
      </c>
      <c r="L54" s="17">
        <f t="shared" si="18"/>
        <v>0</v>
      </c>
      <c r="M54" s="17">
        <f t="shared" si="18"/>
        <v>0</v>
      </c>
      <c r="N54" s="46">
        <f t="shared" si="18"/>
        <v>29.01</v>
      </c>
      <c r="O54" s="50">
        <f t="shared" si="2"/>
        <v>36.2625</v>
      </c>
    </row>
    <row r="55" spans="1:15" ht="32.25" customHeight="1">
      <c r="A55" s="7"/>
      <c r="B55" s="41" t="s">
        <v>50</v>
      </c>
      <c r="C55" s="8" t="s">
        <v>51</v>
      </c>
      <c r="D55" s="8" t="s">
        <v>77</v>
      </c>
      <c r="E55" s="8" t="s">
        <v>53</v>
      </c>
      <c r="F55" s="13" t="s">
        <v>78</v>
      </c>
      <c r="G55" s="10">
        <f>SUM(H55:J55)</f>
        <v>80</v>
      </c>
      <c r="H55" s="47"/>
      <c r="I55" s="47"/>
      <c r="J55" s="47">
        <v>80</v>
      </c>
      <c r="K55" s="14">
        <f>SUM(L55:N55)</f>
        <v>29.01</v>
      </c>
      <c r="L55" s="47"/>
      <c r="M55" s="47"/>
      <c r="N55" s="55">
        <v>29.01</v>
      </c>
      <c r="O55" s="50">
        <f t="shared" si="2"/>
        <v>36.2625</v>
      </c>
    </row>
    <row r="56" spans="1:15" ht="30" customHeight="1">
      <c r="A56" s="4">
        <v>18</v>
      </c>
      <c r="B56" s="40" t="s">
        <v>100</v>
      </c>
      <c r="C56" s="11"/>
      <c r="D56" s="11"/>
      <c r="E56" s="11"/>
      <c r="F56" s="12" t="s">
        <v>5</v>
      </c>
      <c r="G56" s="52">
        <f aca="true" t="shared" si="19" ref="G56:N56">SUM(G57,G58)</f>
        <v>5596.219999999999</v>
      </c>
      <c r="H56" s="51">
        <f t="shared" si="19"/>
        <v>1615.6</v>
      </c>
      <c r="I56" s="51">
        <f t="shared" si="19"/>
        <v>2755.2</v>
      </c>
      <c r="J56" s="52">
        <f t="shared" si="19"/>
        <v>1225.4199999999998</v>
      </c>
      <c r="K56" s="52">
        <f t="shared" si="19"/>
        <v>5596.165999999999</v>
      </c>
      <c r="L56" s="51">
        <f t="shared" si="19"/>
        <v>1615.6</v>
      </c>
      <c r="M56" s="51">
        <f t="shared" si="19"/>
        <v>2755.2</v>
      </c>
      <c r="N56" s="52">
        <f t="shared" si="19"/>
        <v>1225.366</v>
      </c>
      <c r="O56" s="50">
        <f t="shared" si="2"/>
        <v>99.9990350629532</v>
      </c>
    </row>
    <row r="57" spans="1:15" ht="45.75" customHeight="1">
      <c r="A57" s="7"/>
      <c r="B57" s="41" t="s">
        <v>89</v>
      </c>
      <c r="C57" s="8" t="s">
        <v>51</v>
      </c>
      <c r="D57" s="8" t="s">
        <v>69</v>
      </c>
      <c r="E57" s="8" t="s">
        <v>70</v>
      </c>
      <c r="F57" s="13" t="s">
        <v>5</v>
      </c>
      <c r="G57" s="18">
        <f aca="true" t="shared" si="20" ref="G57:G66">SUM(H57:J57)</f>
        <v>5183.2</v>
      </c>
      <c r="H57" s="47">
        <v>1359.1</v>
      </c>
      <c r="I57" s="47">
        <v>2670.5</v>
      </c>
      <c r="J57" s="53">
        <v>1153.6</v>
      </c>
      <c r="K57" s="18">
        <f>SUM(L57:N57)</f>
        <v>5183.146</v>
      </c>
      <c r="L57" s="47">
        <v>1359.1</v>
      </c>
      <c r="M57" s="47">
        <v>2670.5</v>
      </c>
      <c r="N57" s="53">
        <v>1153.546</v>
      </c>
      <c r="O57" s="50">
        <f t="shared" si="2"/>
        <v>99.9989581725575</v>
      </c>
    </row>
    <row r="58" spans="1:15" ht="69" customHeight="1">
      <c r="A58" s="7"/>
      <c r="B58" s="41" t="s">
        <v>90</v>
      </c>
      <c r="C58" s="8" t="s">
        <v>51</v>
      </c>
      <c r="D58" s="8" t="s">
        <v>71</v>
      </c>
      <c r="E58" s="8" t="s">
        <v>72</v>
      </c>
      <c r="F58" s="13" t="s">
        <v>5</v>
      </c>
      <c r="G58" s="18">
        <f t="shared" si="20"/>
        <v>413.02</v>
      </c>
      <c r="H58" s="47">
        <v>256.5</v>
      </c>
      <c r="I58" s="47">
        <v>84.7</v>
      </c>
      <c r="J58" s="53">
        <v>71.82</v>
      </c>
      <c r="K58" s="18">
        <f>SUM(L58:N58)</f>
        <v>413.02</v>
      </c>
      <c r="L58" s="47">
        <v>256.5</v>
      </c>
      <c r="M58" s="47">
        <v>84.7</v>
      </c>
      <c r="N58" s="53">
        <v>71.82</v>
      </c>
      <c r="O58" s="50">
        <f t="shared" si="2"/>
        <v>100</v>
      </c>
    </row>
    <row r="59" spans="1:15" ht="38.25" customHeight="1">
      <c r="A59" s="4">
        <v>19</v>
      </c>
      <c r="B59" s="40" t="s">
        <v>91</v>
      </c>
      <c r="C59" s="8"/>
      <c r="D59" s="8"/>
      <c r="E59" s="8"/>
      <c r="F59" s="12" t="s">
        <v>96</v>
      </c>
      <c r="G59" s="53">
        <f aca="true" t="shared" si="21" ref="G59:N59">SUM(G60:G63)</f>
        <v>14101.7</v>
      </c>
      <c r="H59" s="53">
        <f t="shared" si="21"/>
        <v>0</v>
      </c>
      <c r="I59" s="53">
        <f t="shared" si="21"/>
        <v>14024.9</v>
      </c>
      <c r="J59" s="53">
        <f t="shared" si="21"/>
        <v>76.8</v>
      </c>
      <c r="K59" s="53">
        <f t="shared" si="21"/>
        <v>14076.696000000002</v>
      </c>
      <c r="L59" s="53">
        <f t="shared" si="21"/>
        <v>0</v>
      </c>
      <c r="M59" s="53">
        <f t="shared" si="21"/>
        <v>13999.9</v>
      </c>
      <c r="N59" s="53">
        <f t="shared" si="21"/>
        <v>76.796</v>
      </c>
      <c r="O59" s="50">
        <f t="shared" si="2"/>
        <v>99.82268804470384</v>
      </c>
    </row>
    <row r="60" spans="1:15" ht="35.25" customHeight="1">
      <c r="A60" s="4"/>
      <c r="B60" s="41" t="s">
        <v>92</v>
      </c>
      <c r="C60" s="8" t="s">
        <v>51</v>
      </c>
      <c r="D60" s="8" t="s">
        <v>63</v>
      </c>
      <c r="E60" s="8" t="s">
        <v>70</v>
      </c>
      <c r="F60" s="13" t="s">
        <v>93</v>
      </c>
      <c r="G60" s="10">
        <f t="shared" si="20"/>
        <v>25</v>
      </c>
      <c r="H60" s="47"/>
      <c r="I60" s="47">
        <v>25</v>
      </c>
      <c r="J60" s="47">
        <v>0</v>
      </c>
      <c r="K60" s="10">
        <f aca="true" t="shared" si="22" ref="K60:K66">SUM(L60:N60)</f>
        <v>0</v>
      </c>
      <c r="L60" s="47"/>
      <c r="M60" s="47">
        <v>0</v>
      </c>
      <c r="N60" s="47">
        <v>0</v>
      </c>
      <c r="O60" s="50">
        <f t="shared" si="2"/>
        <v>0</v>
      </c>
    </row>
    <row r="61" spans="1:15" ht="47.25" customHeight="1">
      <c r="A61" s="7"/>
      <c r="B61" s="41" t="s">
        <v>94</v>
      </c>
      <c r="C61" s="8" t="s">
        <v>51</v>
      </c>
      <c r="D61" s="8" t="s">
        <v>63</v>
      </c>
      <c r="E61" s="8" t="s">
        <v>82</v>
      </c>
      <c r="F61" s="13" t="s">
        <v>95</v>
      </c>
      <c r="G61" s="18">
        <f t="shared" si="20"/>
        <v>7679.635</v>
      </c>
      <c r="H61" s="53"/>
      <c r="I61" s="53">
        <v>7602.835</v>
      </c>
      <c r="J61" s="47">
        <v>76.8</v>
      </c>
      <c r="K61" s="18">
        <f t="shared" si="22"/>
        <v>7679.631</v>
      </c>
      <c r="L61" s="53"/>
      <c r="M61" s="53">
        <v>7602.835</v>
      </c>
      <c r="N61" s="53">
        <v>76.796</v>
      </c>
      <c r="O61" s="50">
        <f t="shared" si="2"/>
        <v>99.99994791419124</v>
      </c>
    </row>
    <row r="62" spans="1:15" ht="32.25" customHeight="1">
      <c r="A62" s="7"/>
      <c r="B62" s="41" t="s">
        <v>64</v>
      </c>
      <c r="C62" s="15" t="s">
        <v>65</v>
      </c>
      <c r="D62" s="15" t="s">
        <v>66</v>
      </c>
      <c r="E62" s="16" t="s">
        <v>67</v>
      </c>
      <c r="F62" s="13" t="s">
        <v>93</v>
      </c>
      <c r="G62" s="10">
        <f t="shared" si="20"/>
        <v>2475</v>
      </c>
      <c r="H62" s="47"/>
      <c r="I62" s="47">
        <v>2475</v>
      </c>
      <c r="J62" s="47"/>
      <c r="K62" s="10">
        <f t="shared" si="22"/>
        <v>2475</v>
      </c>
      <c r="L62" s="47"/>
      <c r="M62" s="47">
        <v>2475</v>
      </c>
      <c r="N62" s="47"/>
      <c r="O62" s="50">
        <f t="shared" si="2"/>
        <v>100</v>
      </c>
    </row>
    <row r="63" spans="1:15" ht="36" customHeight="1">
      <c r="A63" s="7"/>
      <c r="B63" s="41" t="s">
        <v>64</v>
      </c>
      <c r="C63" s="15" t="s">
        <v>65</v>
      </c>
      <c r="D63" s="15" t="s">
        <v>66</v>
      </c>
      <c r="E63" s="16" t="s">
        <v>67</v>
      </c>
      <c r="F63" s="13" t="s">
        <v>95</v>
      </c>
      <c r="G63" s="18">
        <f t="shared" si="20"/>
        <v>3922.065</v>
      </c>
      <c r="H63" s="53"/>
      <c r="I63" s="53">
        <v>3922.065</v>
      </c>
      <c r="J63" s="47"/>
      <c r="K63" s="18">
        <f t="shared" si="22"/>
        <v>3922.065</v>
      </c>
      <c r="L63" s="53"/>
      <c r="M63" s="53">
        <v>3922.065</v>
      </c>
      <c r="N63" s="47"/>
      <c r="O63" s="50">
        <f t="shared" si="2"/>
        <v>100</v>
      </c>
    </row>
    <row r="64" spans="1:15" ht="32.25" customHeight="1">
      <c r="A64" s="4">
        <v>20</v>
      </c>
      <c r="B64" s="40" t="s">
        <v>16</v>
      </c>
      <c r="C64" s="11"/>
      <c r="D64" s="11"/>
      <c r="E64" s="11"/>
      <c r="F64" s="12" t="s">
        <v>17</v>
      </c>
      <c r="G64" s="19">
        <f t="shared" si="20"/>
        <v>1429.142</v>
      </c>
      <c r="H64" s="52">
        <f aca="true" t="shared" si="23" ref="H64:N65">SUM(H65)</f>
        <v>645.586</v>
      </c>
      <c r="I64" s="52">
        <f t="shared" si="23"/>
        <v>600.982</v>
      </c>
      <c r="J64" s="52">
        <f t="shared" si="23"/>
        <v>182.574</v>
      </c>
      <c r="K64" s="19">
        <f t="shared" si="22"/>
        <v>1065.015</v>
      </c>
      <c r="L64" s="52">
        <f t="shared" si="23"/>
        <v>486.864</v>
      </c>
      <c r="M64" s="52">
        <f t="shared" si="23"/>
        <v>395.577</v>
      </c>
      <c r="N64" s="52">
        <f t="shared" si="23"/>
        <v>182.574</v>
      </c>
      <c r="O64" s="50">
        <f t="shared" si="2"/>
        <v>74.5212861982924</v>
      </c>
    </row>
    <row r="65" spans="1:15" ht="21" customHeight="1">
      <c r="A65" s="7"/>
      <c r="B65" s="44" t="s">
        <v>2</v>
      </c>
      <c r="C65" s="8"/>
      <c r="D65" s="8"/>
      <c r="E65" s="8"/>
      <c r="F65" s="20" t="s">
        <v>18</v>
      </c>
      <c r="G65" s="21">
        <f t="shared" si="20"/>
        <v>1429.142</v>
      </c>
      <c r="H65" s="56">
        <f t="shared" si="23"/>
        <v>645.586</v>
      </c>
      <c r="I65" s="56">
        <f t="shared" si="23"/>
        <v>600.982</v>
      </c>
      <c r="J65" s="56">
        <f t="shared" si="23"/>
        <v>182.574</v>
      </c>
      <c r="K65" s="21">
        <f t="shared" si="22"/>
        <v>1065.015</v>
      </c>
      <c r="L65" s="56">
        <f t="shared" si="23"/>
        <v>486.864</v>
      </c>
      <c r="M65" s="56">
        <f t="shared" si="23"/>
        <v>395.577</v>
      </c>
      <c r="N65" s="56">
        <f t="shared" si="23"/>
        <v>182.574</v>
      </c>
      <c r="O65" s="50">
        <f t="shared" si="2"/>
        <v>74.5212861982924</v>
      </c>
    </row>
    <row r="66" spans="1:15" ht="30.75" customHeight="1">
      <c r="A66" s="7"/>
      <c r="B66" s="41" t="s">
        <v>50</v>
      </c>
      <c r="C66" s="8" t="s">
        <v>51</v>
      </c>
      <c r="D66" s="8" t="s">
        <v>71</v>
      </c>
      <c r="E66" s="8" t="s">
        <v>72</v>
      </c>
      <c r="F66" s="13" t="s">
        <v>18</v>
      </c>
      <c r="G66" s="18">
        <f t="shared" si="20"/>
        <v>1429.142</v>
      </c>
      <c r="H66" s="18">
        <v>645.586</v>
      </c>
      <c r="I66" s="18">
        <v>600.982</v>
      </c>
      <c r="J66" s="18">
        <v>182.574</v>
      </c>
      <c r="K66" s="18">
        <f t="shared" si="22"/>
        <v>1065.015</v>
      </c>
      <c r="L66" s="18">
        <v>486.864</v>
      </c>
      <c r="M66" s="18">
        <v>395.577</v>
      </c>
      <c r="N66" s="18">
        <v>182.574</v>
      </c>
      <c r="O66" s="50">
        <f t="shared" si="2"/>
        <v>74.5212861982924</v>
      </c>
    </row>
    <row r="67" spans="1:15" ht="34.5" customHeight="1">
      <c r="A67" s="4">
        <v>21</v>
      </c>
      <c r="B67" s="26" t="s">
        <v>79</v>
      </c>
      <c r="C67" s="22" t="s">
        <v>51</v>
      </c>
      <c r="D67" s="22" t="s">
        <v>80</v>
      </c>
      <c r="E67" s="23"/>
      <c r="F67" s="24" t="s">
        <v>81</v>
      </c>
      <c r="G67" s="57">
        <f aca="true" t="shared" si="24" ref="G67:G76">SUM(H67:J67)</f>
        <v>4930.871</v>
      </c>
      <c r="H67" s="57">
        <f>SUM(H68)</f>
        <v>3760.437</v>
      </c>
      <c r="I67" s="57">
        <f>SUM(I68)</f>
        <v>828.754</v>
      </c>
      <c r="J67" s="57">
        <f>SUM(J68)</f>
        <v>341.68</v>
      </c>
      <c r="K67" s="57">
        <f aca="true" t="shared" si="25" ref="K67:K76">SUM(L67:N67)</f>
        <v>4930.871</v>
      </c>
      <c r="L67" s="57">
        <f>SUM(L68)</f>
        <v>3760.437</v>
      </c>
      <c r="M67" s="57">
        <f>SUM(M68)</f>
        <v>828.754</v>
      </c>
      <c r="N67" s="57">
        <f>SUM(N68)</f>
        <v>341.68</v>
      </c>
      <c r="O67" s="50">
        <f t="shared" si="2"/>
        <v>100</v>
      </c>
    </row>
    <row r="68" spans="1:15" ht="31.5" customHeight="1">
      <c r="A68" s="7"/>
      <c r="B68" s="41" t="s">
        <v>50</v>
      </c>
      <c r="C68" s="15" t="s">
        <v>51</v>
      </c>
      <c r="D68" s="15" t="s">
        <v>80</v>
      </c>
      <c r="E68" s="15"/>
      <c r="F68" s="25" t="s">
        <v>81</v>
      </c>
      <c r="G68" s="58">
        <f t="shared" si="24"/>
        <v>4930.871</v>
      </c>
      <c r="H68" s="58">
        <f>SUM(H69:H71)</f>
        <v>3760.437</v>
      </c>
      <c r="I68" s="58">
        <f>SUM(I69:I71)</f>
        <v>828.754</v>
      </c>
      <c r="J68" s="58">
        <f>SUM(J69:J71)</f>
        <v>341.68</v>
      </c>
      <c r="K68" s="58">
        <f t="shared" si="25"/>
        <v>4930.871</v>
      </c>
      <c r="L68" s="58">
        <f>SUM(L69:L71)</f>
        <v>3760.437</v>
      </c>
      <c r="M68" s="58">
        <f>SUM(M69:M71)</f>
        <v>828.754</v>
      </c>
      <c r="N68" s="58">
        <f>SUM(N69:N71)</f>
        <v>341.68</v>
      </c>
      <c r="O68" s="50">
        <f t="shared" si="2"/>
        <v>100</v>
      </c>
    </row>
    <row r="69" spans="1:15" ht="15.75">
      <c r="A69" s="7"/>
      <c r="B69" s="45"/>
      <c r="C69" s="15" t="s">
        <v>51</v>
      </c>
      <c r="D69" s="15" t="s">
        <v>80</v>
      </c>
      <c r="E69" s="15" t="s">
        <v>82</v>
      </c>
      <c r="F69" s="25" t="s">
        <v>83</v>
      </c>
      <c r="G69" s="58">
        <f t="shared" si="24"/>
        <v>3760.437</v>
      </c>
      <c r="H69" s="59">
        <v>3760.437</v>
      </c>
      <c r="I69" s="59"/>
      <c r="J69" s="59"/>
      <c r="K69" s="58">
        <f t="shared" si="25"/>
        <v>3760.437</v>
      </c>
      <c r="L69" s="59">
        <v>3760.437</v>
      </c>
      <c r="M69" s="59"/>
      <c r="N69" s="59"/>
      <c r="O69" s="50">
        <f t="shared" si="2"/>
        <v>100</v>
      </c>
    </row>
    <row r="70" spans="1:15" ht="15.75">
      <c r="A70" s="7"/>
      <c r="B70" s="45"/>
      <c r="C70" s="15" t="s">
        <v>51</v>
      </c>
      <c r="D70" s="15" t="s">
        <v>80</v>
      </c>
      <c r="E70" s="15" t="s">
        <v>82</v>
      </c>
      <c r="F70" s="25" t="s">
        <v>84</v>
      </c>
      <c r="G70" s="58">
        <f t="shared" si="24"/>
        <v>828.754</v>
      </c>
      <c r="H70" s="59"/>
      <c r="I70" s="59">
        <v>828.754</v>
      </c>
      <c r="J70" s="59"/>
      <c r="K70" s="58">
        <f t="shared" si="25"/>
        <v>828.754</v>
      </c>
      <c r="L70" s="59"/>
      <c r="M70" s="59">
        <v>828.754</v>
      </c>
      <c r="N70" s="59"/>
      <c r="O70" s="50">
        <f t="shared" si="2"/>
        <v>100</v>
      </c>
    </row>
    <row r="71" spans="1:15" ht="15.75">
      <c r="A71" s="7"/>
      <c r="B71" s="45"/>
      <c r="C71" s="15" t="s">
        <v>51</v>
      </c>
      <c r="D71" s="15" t="s">
        <v>80</v>
      </c>
      <c r="E71" s="15" t="s">
        <v>53</v>
      </c>
      <c r="F71" s="25" t="s">
        <v>84</v>
      </c>
      <c r="G71" s="58">
        <f t="shared" si="24"/>
        <v>341.68</v>
      </c>
      <c r="H71" s="59"/>
      <c r="I71" s="59"/>
      <c r="J71" s="59">
        <v>341.68</v>
      </c>
      <c r="K71" s="58">
        <f t="shared" si="25"/>
        <v>341.68</v>
      </c>
      <c r="L71" s="59"/>
      <c r="M71" s="59"/>
      <c r="N71" s="59">
        <v>341.68</v>
      </c>
      <c r="O71" s="50">
        <f t="shared" si="2"/>
        <v>100</v>
      </c>
    </row>
    <row r="72" spans="1:15" ht="53.25" customHeight="1">
      <c r="A72" s="4">
        <v>22</v>
      </c>
      <c r="B72" s="40" t="s">
        <v>86</v>
      </c>
      <c r="C72" s="26"/>
      <c r="D72" s="26"/>
      <c r="E72" s="26"/>
      <c r="F72" s="27">
        <v>6600000</v>
      </c>
      <c r="G72" s="60">
        <f t="shared" si="24"/>
        <v>510.4</v>
      </c>
      <c r="H72" s="60">
        <f>SUM(H73:H76)</f>
        <v>0</v>
      </c>
      <c r="I72" s="60">
        <f>SUM(I73:I76)</f>
        <v>510.4</v>
      </c>
      <c r="J72" s="60">
        <f>SUM(J73:J76)</f>
        <v>0</v>
      </c>
      <c r="K72" s="61">
        <f t="shared" si="25"/>
        <v>510.39</v>
      </c>
      <c r="L72" s="61">
        <f>SUM(L73:L76)</f>
        <v>0</v>
      </c>
      <c r="M72" s="61">
        <f>SUM(M73:M76)</f>
        <v>510.39</v>
      </c>
      <c r="N72" s="60">
        <f>SUM(N73:N76)</f>
        <v>0</v>
      </c>
      <c r="O72" s="50">
        <f t="shared" si="2"/>
        <v>99.9980407523511</v>
      </c>
    </row>
    <row r="73" spans="1:15" ht="54.75" customHeight="1">
      <c r="A73" s="28"/>
      <c r="B73" s="42" t="s">
        <v>74</v>
      </c>
      <c r="C73" s="15" t="s">
        <v>51</v>
      </c>
      <c r="D73" s="15" t="s">
        <v>52</v>
      </c>
      <c r="E73" s="29">
        <v>612</v>
      </c>
      <c r="F73" s="30">
        <v>6600000</v>
      </c>
      <c r="G73" s="62">
        <f t="shared" si="24"/>
        <v>30</v>
      </c>
      <c r="H73" s="62"/>
      <c r="I73" s="62">
        <v>30</v>
      </c>
      <c r="J73" s="62"/>
      <c r="K73" s="62">
        <f t="shared" si="25"/>
        <v>30</v>
      </c>
      <c r="L73" s="62"/>
      <c r="M73" s="62">
        <v>30</v>
      </c>
      <c r="N73" s="62"/>
      <c r="O73" s="50">
        <f t="shared" si="2"/>
        <v>100</v>
      </c>
    </row>
    <row r="74" spans="1:15" ht="45.75" customHeight="1">
      <c r="A74" s="28"/>
      <c r="B74" s="41" t="s">
        <v>87</v>
      </c>
      <c r="C74" s="15" t="s">
        <v>51</v>
      </c>
      <c r="D74" s="15" t="s">
        <v>52</v>
      </c>
      <c r="E74" s="29">
        <v>612</v>
      </c>
      <c r="F74" s="30">
        <v>6600000</v>
      </c>
      <c r="G74" s="62">
        <f t="shared" si="24"/>
        <v>143</v>
      </c>
      <c r="H74" s="62"/>
      <c r="I74" s="62">
        <v>143</v>
      </c>
      <c r="J74" s="62"/>
      <c r="K74" s="62">
        <f t="shared" si="25"/>
        <v>143</v>
      </c>
      <c r="L74" s="62"/>
      <c r="M74" s="62">
        <v>143</v>
      </c>
      <c r="N74" s="62"/>
      <c r="O74" s="50">
        <f t="shared" si="2"/>
        <v>100</v>
      </c>
    </row>
    <row r="75" spans="1:15" ht="63.75" customHeight="1">
      <c r="A75" s="28"/>
      <c r="B75" s="31" t="s">
        <v>58</v>
      </c>
      <c r="C75" s="15" t="s">
        <v>59</v>
      </c>
      <c r="D75" s="15" t="s">
        <v>52</v>
      </c>
      <c r="E75" s="29">
        <v>612</v>
      </c>
      <c r="F75" s="30">
        <v>6600000</v>
      </c>
      <c r="G75" s="62">
        <f t="shared" si="24"/>
        <v>274.2</v>
      </c>
      <c r="H75" s="62"/>
      <c r="I75" s="62">
        <v>274.2</v>
      </c>
      <c r="J75" s="62"/>
      <c r="K75" s="63">
        <f t="shared" si="25"/>
        <v>274.19</v>
      </c>
      <c r="L75" s="63"/>
      <c r="M75" s="63">
        <v>274.19</v>
      </c>
      <c r="N75" s="62"/>
      <c r="O75" s="50">
        <f t="shared" si="2"/>
        <v>99.9963530269876</v>
      </c>
    </row>
    <row r="76" spans="1:15" ht="33" customHeight="1">
      <c r="A76" s="28"/>
      <c r="B76" s="41" t="s">
        <v>64</v>
      </c>
      <c r="C76" s="15" t="s">
        <v>65</v>
      </c>
      <c r="D76" s="15" t="s">
        <v>66</v>
      </c>
      <c r="E76" s="16" t="s">
        <v>67</v>
      </c>
      <c r="F76" s="30">
        <v>6600000</v>
      </c>
      <c r="G76" s="62">
        <f t="shared" si="24"/>
        <v>63.2</v>
      </c>
      <c r="H76" s="62"/>
      <c r="I76" s="62">
        <v>63.2</v>
      </c>
      <c r="J76" s="62"/>
      <c r="K76" s="62">
        <f t="shared" si="25"/>
        <v>63.2</v>
      </c>
      <c r="L76" s="62"/>
      <c r="M76" s="62">
        <v>63.2</v>
      </c>
      <c r="N76" s="62"/>
      <c r="O76" s="50">
        <f t="shared" si="2"/>
        <v>100</v>
      </c>
    </row>
    <row r="77" spans="1:15" ht="21.75" customHeight="1">
      <c r="A77" s="4">
        <v>23</v>
      </c>
      <c r="B77" s="40" t="s">
        <v>88</v>
      </c>
      <c r="C77" s="15"/>
      <c r="D77" s="15"/>
      <c r="E77" s="16"/>
      <c r="F77" s="27">
        <v>4362100</v>
      </c>
      <c r="G77" s="57">
        <f aca="true" t="shared" si="26" ref="G77:N77">SUM(G78:G80)</f>
        <v>4412.768</v>
      </c>
      <c r="H77" s="57">
        <f t="shared" si="26"/>
        <v>4135.768</v>
      </c>
      <c r="I77" s="64">
        <f t="shared" si="26"/>
        <v>0</v>
      </c>
      <c r="J77" s="60">
        <f t="shared" si="26"/>
        <v>277</v>
      </c>
      <c r="K77" s="57">
        <f t="shared" si="26"/>
        <v>4404.776</v>
      </c>
      <c r="L77" s="57">
        <f t="shared" si="26"/>
        <v>4135.768</v>
      </c>
      <c r="M77" s="64">
        <f t="shared" si="26"/>
        <v>0</v>
      </c>
      <c r="N77" s="57">
        <f t="shared" si="26"/>
        <v>269.00800000000004</v>
      </c>
      <c r="O77" s="50">
        <f t="shared" si="2"/>
        <v>99.81888918701368</v>
      </c>
    </row>
    <row r="78" spans="1:15" ht="72" customHeight="1">
      <c r="A78" s="28"/>
      <c r="B78" s="31" t="s">
        <v>58</v>
      </c>
      <c r="C78" s="15" t="s">
        <v>59</v>
      </c>
      <c r="D78" s="15" t="s">
        <v>68</v>
      </c>
      <c r="E78" s="16" t="s">
        <v>56</v>
      </c>
      <c r="F78" s="30">
        <v>4362100</v>
      </c>
      <c r="G78" s="58">
        <f>SUM(H78:J78)</f>
        <v>4365.768</v>
      </c>
      <c r="H78" s="58">
        <v>4135.768</v>
      </c>
      <c r="I78" s="62"/>
      <c r="J78" s="62">
        <v>230</v>
      </c>
      <c r="K78" s="58">
        <f>SUM(L78:N78)</f>
        <v>4357.776</v>
      </c>
      <c r="L78" s="58">
        <v>4135.768</v>
      </c>
      <c r="M78" s="62"/>
      <c r="N78" s="58">
        <v>222.008</v>
      </c>
      <c r="O78" s="50">
        <f t="shared" si="2"/>
        <v>99.81693942509084</v>
      </c>
    </row>
    <row r="79" spans="1:15" ht="15.75">
      <c r="A79" s="28"/>
      <c r="B79" s="32"/>
      <c r="C79" s="15" t="s">
        <v>59</v>
      </c>
      <c r="D79" s="15" t="s">
        <v>101</v>
      </c>
      <c r="E79" s="16" t="s">
        <v>56</v>
      </c>
      <c r="F79" s="30">
        <v>4362100</v>
      </c>
      <c r="G79" s="62">
        <f>SUM(H79:J79)</f>
        <v>7</v>
      </c>
      <c r="H79" s="65"/>
      <c r="I79" s="65"/>
      <c r="J79" s="62">
        <v>7</v>
      </c>
      <c r="K79" s="62">
        <f>SUM(L79:N79)</f>
        <v>7</v>
      </c>
      <c r="L79" s="65"/>
      <c r="M79" s="65"/>
      <c r="N79" s="62">
        <v>7</v>
      </c>
      <c r="O79" s="50">
        <f>K79/G79*100</f>
        <v>100</v>
      </c>
    </row>
    <row r="80" spans="1:15" ht="16.5" thickBot="1">
      <c r="A80" s="34"/>
      <c r="B80" s="32"/>
      <c r="C80" s="15" t="s">
        <v>59</v>
      </c>
      <c r="D80" s="15" t="s">
        <v>60</v>
      </c>
      <c r="E80" s="16" t="s">
        <v>56</v>
      </c>
      <c r="F80" s="30">
        <v>4362100</v>
      </c>
      <c r="G80" s="62">
        <f>SUM(H80:J80)</f>
        <v>40</v>
      </c>
      <c r="H80" s="65"/>
      <c r="I80" s="65"/>
      <c r="J80" s="62">
        <v>40</v>
      </c>
      <c r="K80" s="62">
        <f>SUM(L80:N80)</f>
        <v>40</v>
      </c>
      <c r="L80" s="65"/>
      <c r="M80" s="65"/>
      <c r="N80" s="62">
        <v>40</v>
      </c>
      <c r="O80" s="50">
        <f>K80/G80*100</f>
        <v>100</v>
      </c>
    </row>
  </sheetData>
  <sheetProtection/>
  <mergeCells count="18">
    <mergeCell ref="F1:G1"/>
    <mergeCell ref="B10:G10"/>
    <mergeCell ref="A12:A13"/>
    <mergeCell ref="C12:C13"/>
    <mergeCell ref="G12:J12"/>
    <mergeCell ref="B4:J4"/>
    <mergeCell ref="B5:J5"/>
    <mergeCell ref="F12:F13"/>
    <mergeCell ref="E12:E13"/>
    <mergeCell ref="D12:D13"/>
    <mergeCell ref="B12:B13"/>
    <mergeCell ref="K12:N12"/>
    <mergeCell ref="B8:M8"/>
    <mergeCell ref="B9:M9"/>
    <mergeCell ref="B2:O2"/>
    <mergeCell ref="B3:O3"/>
    <mergeCell ref="M4:O4"/>
    <mergeCell ref="M5:O5"/>
  </mergeCells>
  <printOptions/>
  <pageMargins left="0.19" right="0.3937007874015748" top="0.5" bottom="0.7874015748031497" header="0.5118110236220472" footer="0.5118110236220472"/>
  <pageSetup horizontalDpi="600" verticalDpi="600" orientation="landscape" paperSize="9" scale="63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Администратор</cp:lastModifiedBy>
  <cp:lastPrinted>2013-02-26T10:18:16Z</cp:lastPrinted>
  <dcterms:created xsi:type="dcterms:W3CDTF">2008-04-16T10:31:14Z</dcterms:created>
  <dcterms:modified xsi:type="dcterms:W3CDTF">2013-04-04T06:52:25Z</dcterms:modified>
  <cp:category/>
  <cp:version/>
  <cp:contentType/>
  <cp:contentStatus/>
</cp:coreProperties>
</file>