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'Лист3'!$A$1:$E$67</definedName>
  </definedNames>
  <calcPr fullCalcOnLoad="1"/>
</workbook>
</file>

<file path=xl/sharedStrings.xml><?xml version="1.0" encoding="utf-8"?>
<sst xmlns="http://schemas.openxmlformats.org/spreadsheetml/2006/main" count="127" uniqueCount="117">
  <si>
    <t>Код</t>
  </si>
  <si>
    <t>ВСЕГО ДОХОДОВ</t>
  </si>
  <si>
    <t>1 00 00000 00 0000 000</t>
  </si>
  <si>
    <t>ДОХОДЫ</t>
  </si>
  <si>
    <t>2 00 00000 00 0000 000</t>
  </si>
  <si>
    <t>БЕЗВОЗМЕЗДНЫЕ ПОСТУПЛЕНИЯ</t>
  </si>
  <si>
    <t>2 02 00000 00 0000 000</t>
  </si>
  <si>
    <t>2 02 01000 00 0000 151</t>
  </si>
  <si>
    <t>Дотации 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</si>
  <si>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</si>
  <si>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</si>
  <si>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</si>
  <si>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</si>
  <si>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2 02 02088 05 0001 151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</si>
  <si>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</si>
  <si>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</si>
  <si>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2 02 03000 00 0000 151</t>
  </si>
  <si>
    <t>Субвенции бюджетам субъектов Российской Федерации и муниципальных образований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</si>
  <si>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</si>
  <si>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</si>
  <si>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</si>
  <si>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</si>
  <si>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2 02 03020 05 0000 151</t>
  </si>
  <si>
    <t>Субвенции бюджетам муниципальных образований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</si>
  <si>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</si>
  <si>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</si>
  <si>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</si>
  <si>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</si>
  <si>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осуществление полномочий  по расчету и предоставлению дотаций бюджетам поселений</t>
  </si>
  <si>
    <t>Субвенции на выполнение государственных полномочий по формированию и организации деятельности административных комиссий на территории Орловской области</t>
  </si>
  <si>
    <t>Субвенции на выполнение государственных полномочий по формированию и организации деятельности  комиссий по делам несовершеннолетних и защите их прав</t>
  </si>
  <si>
    <t>Субвенции на выполнение полномочий в сфере опеки и попечительства</t>
  </si>
  <si>
    <t>Субвенции на выполнение полномочий в сфере трудовых отношений</t>
  </si>
  <si>
    <t>2 02 03027 05 0000 151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</si>
  <si>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</si>
  <si>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</si>
  <si>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 учреждениях, реализующих основную общеобразовательную программу дошкольного образования</t>
  </si>
  <si>
    <t>2 02 03999 05 0000 151</t>
  </si>
  <si>
    <t>Прочие субвенции муниципальных районов</t>
  </si>
  <si>
    <t>Субвенции на финансовое обеспечение образовательного процесса в учреждениях общего образования</t>
  </si>
  <si>
    <t>Субвенции на предоставление мер социальной поддержки по оплате жилья с отоплением и освещением педагогическим работникам, работающим и проживающим в сельской местности и посёлках городского типа</t>
  </si>
  <si>
    <t>Субвенции на обеспечение выпускников муниципальных образовательных учреждений из числа сирот и детей , оставшихся без попечения родителей, единовременным денежным пособием, одеждой, обувью, мягким инвентарем и оборудованием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</si>
  <si>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</si>
  <si>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</si>
  <si>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</si>
  <si>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</si>
  <si>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к Решению районного Совета народных депутатов</t>
  </si>
  <si>
    <t>Приложение 2</t>
  </si>
  <si>
    <t>План</t>
  </si>
  <si>
    <t>Отчет</t>
  </si>
  <si>
    <t>Процент</t>
  </si>
  <si>
    <t>Наименование показателя</t>
  </si>
  <si>
    <t>НАЛОГОВЫЕ ДОХОДЫ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</si>
  <si>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</si>
  <si>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</si>
  <si>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</si>
  <si>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</si>
  <si>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</si>
  <si>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</si>
  <si>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</si>
  <si>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</si>
  <si>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</si>
  <si>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1 11 05035 05 0000 120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</si>
  <si>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</si>
  <si>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</si>
  <si>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</si>
  <si>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</si>
  <si>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</si>
  <si>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</si>
  <si>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1 09 00000 00 0000 000</t>
  </si>
  <si>
    <t>Задолженность и перерасчеты по отмененным налогам и сборам</t>
  </si>
  <si>
    <t>1 08 03000 01 0000 110</t>
  </si>
  <si>
    <t>1 08 07140 01 0000 110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</si>
  <si>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</si>
  <si>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</si>
  <si>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2 02 02999 05 0000 151</t>
  </si>
  <si>
    <t>Прочие субсидии бюджетам  муниципальных районов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</si>
  <si>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</si>
  <si>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</si>
  <si>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 </t>
  </si>
  <si>
    <t>2 02 03069 05 0000 151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</si>
  <si>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</si>
  <si>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</si>
  <si>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1 17 00000 00 0000 000</t>
  </si>
  <si>
    <t>Прочие неналоговые доходы</t>
  </si>
  <si>
    <t>2 02 02008 05 0000 151</t>
  </si>
  <si>
    <t>Субсидии бюджетам муниципальных районов на обеспечение жильем молодых семей</t>
  </si>
  <si>
    <t>2 02 02041 05 0000 151</t>
  </si>
  <si>
    <t>Субсидии бюджетам муниципальных районов на строительство, модернизацию, ремонт и содержание автомобильгых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</si>
  <si>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муниципальных районов на обеспечение бесплатного проезда на городском,пригородном ( в сельской местности-на внутрирайонном) транспорте (кроме такси) 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</si>
  <si>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2 19 05000 05 0000 151</t>
  </si>
  <si>
    <t>Возврат остатков субсидий,субвенций и иных межбюджетных трансфертов, имеющих целевое назначение, прошлых лет из бюджетов муниципальных районов</t>
  </si>
  <si>
    <t xml:space="preserve">Доходы   районного  бюджета за 2012 год </t>
  </si>
  <si>
    <t>1 08 07150 01 0000 110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</si>
  <si>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</si>
  <si>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Государственная пошлина за выдачу разрешения на установку рекламной конструкции</t>
  </si>
  <si>
    <t xml:space="preserve"> «Об исполнении районного бюджета за 2012 год"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</si>
  <si>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</si>
  <si>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</si>
  <si>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 автономных учреждений 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</si>
  <si>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</si>
  <si>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</si>
  <si>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</si>
  <si>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нажодящихся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</si>
  <si>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1 14 06013 10 0000 430</t>
  </si>
  <si>
    <t xml:space="preserve">Доходы от продажи земельных участков,  государственная собственность на которые не разграничена и которые расположены в границах поселений </t>
  </si>
  <si>
    <t>Дотации бюджетам муниципальных районов на поощрение достяжений наилучших показателей деятельности органов местного самоуправления</t>
  </si>
  <si>
    <t>2 02 01009 05 0000 151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</si>
  <si>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</si>
  <si>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</si>
  <si>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</si>
  <si>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2 02 02145 05 0001 151</t>
  </si>
  <si>
    <t>Субсидии бюджетам муниципальных районов на  модернизацию региональных систем общего образования</t>
  </si>
  <si>
    <t>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</si>
  <si>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</si>
  <si>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Субвенции на реализацию Закона Орловской области от 12 ноября 2008 года №832-03 "О социальной поддержке граждан усыновивших(удочеривших) детей-сирот и детей, оставшихся без попечения родителей"</t>
  </si>
  <si>
    <t xml:space="preserve">  от 29.03.2013. №21-3 рс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</si>
</sst>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</numFmts>
  <fonts count="6"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184" fontId="3" fillId="0" borderId="1" xfId="0" applyNumberFormat="1" applyFont="1" applyBorder="1" applyAlignment="1">
      <alignment horizontal="right" wrapText="1"/>
    </xf>
    <xf numFmtId="185" fontId="3" fillId="0" borderId="1" xfId="17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184" fontId="3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184" fontId="5" fillId="0" borderId="1" xfId="0" applyNumberFormat="1" applyFont="1" applyBorder="1" applyAlignment="1">
      <alignment horizontal="right"/>
    </xf>
    <xf numFmtId="18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5" fillId="0" borderId="1" xfId="0" applyNumberFormat="1" applyFont="1" applyBorder="1" applyAlignment="1">
      <alignment horizontal="justify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workbookViewId="0" topLeftCell="A1">
      <selection activeCell="A4" sqref="A4:E4"/>
    </sheetView>
  </sheetViews>
  <sheetFormatPr defaultColWidth="9.140625" defaultRowHeight="12.75"/>
  <cols>
    <col min="1" max="1" width="26.00390625" style="0" customWidth="1"/>
    <col min="2" max="2" width="61.421875" style="0" customWidth="1"/>
    <col min="3" max="3" width="13.00390625" style="0" customWidth="1"/>
    <col min="4" max="4" width="12.7109375" style="0" customWidth="1"/>
    <col min="5" max="5" width="9.57421875" style="0" customWidth="1"/>
  </cols>
  <sheetData>
    <row r="1" spans="1:5" ht="12.75" customHeight="1">
      <c r="A1" s="1"/>
      <c r="B1" s="22" t="s">
        <v>47</v>
      </c>
      <c r="C1" s="22"/>
      <c r="D1" s="22"/>
      <c r="E1" s="22"/>
    </row>
    <row r="2" spans="1:5" ht="12.75" customHeight="1">
      <c r="A2" s="22" t="s">
        <v>46</v>
      </c>
      <c r="B2" s="22"/>
      <c r="C2" s="22"/>
      <c r="D2" s="22"/>
      <c r="E2" s="22"/>
    </row>
    <row r="3" spans="1:5" ht="12.75" customHeight="1">
      <c r="A3" s="22" t="s">
        <v>96</v>
      </c>
      <c r="B3" s="22"/>
      <c r="C3" s="22"/>
      <c r="D3" s="22"/>
      <c r="E3" s="22"/>
    </row>
    <row r="4" spans="1:5" ht="12.75" customHeight="1">
      <c r="A4" s="22" t="s">
        <v>116</v>
      </c>
      <c r="B4" s="22"/>
      <c r="C4" s="22"/>
      <c r="D4" s="22"/>
      <c r="E4" s="22"/>
    </row>
    <row r="5" spans="1:5" ht="15.75">
      <c r="A5" s="21" t="s">
        <v>92</v>
      </c>
      <c r="B5" s="21"/>
      <c r="C5" s="21"/>
      <c r="D5" s="21"/>
      <c r="E5" s="21"/>
    </row>
    <row r="6" spans="1:5" ht="37.5" customHeight="1">
      <c r="A6" s="2" t="s">
        <v>0</v>
      </c>
      <c r="B6" s="2" t="s">
        <v>51</v>
      </c>
      <c r="C6" s="3" t="s">
        <v>48</v>
      </c>
      <c r="D6" s="3" t="s">
        <v>49</v>
      </c>
      <c r="E6" s="3" t="s">
        <v>50</v>
      </c>
    </row>
    <row r="7" spans="1:5" ht="14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ht="14.25" customHeight="1">
      <c r="A8" s="3"/>
      <c r="B8" s="5" t="s">
        <v>1</v>
      </c>
      <c r="C8" s="6">
        <f>SUM(C28,C9)</f>
        <v>271333.78599999996</v>
      </c>
      <c r="D8" s="6">
        <f>SUM(D28,D9)</f>
        <v>272358.917</v>
      </c>
      <c r="E8" s="7">
        <f>D8/C8</f>
        <v>1.0037781177755727</v>
      </c>
    </row>
    <row r="9" spans="1:5" ht="15.75">
      <c r="A9" s="3" t="s">
        <v>2</v>
      </c>
      <c r="B9" s="8" t="s">
        <v>3</v>
      </c>
      <c r="C9" s="6">
        <f>SUM(C19,C10)</f>
        <v>65967</v>
      </c>
      <c r="D9" s="6">
        <f>SUM(D19,D10)</f>
        <v>67675.803</v>
      </c>
      <c r="E9" s="7">
        <f aca="true" t="shared" si="0" ref="E9:E53">D9/C9</f>
        <v>1.0259039064987039</v>
      </c>
    </row>
    <row r="10" spans="1:5" ht="15.75">
      <c r="A10" s="3"/>
      <c r="B10" s="8" t="s">
        <v>52</v>
      </c>
      <c r="C10" s="6">
        <f>SUM(C11,C12:C14,C18)</f>
        <v>58945</v>
      </c>
      <c r="D10" s="6">
        <f>SUM(D11,D12:D14,D18)</f>
        <v>61010.407999999996</v>
      </c>
      <c r="E10" s="7">
        <f t="shared" si="0"/>
        <v>1.0350395792688099</v>
      </c>
    </row>
    <row r="11" spans="1:5" ht="19.5" customHeight="1">
      <c r="A11" s="3" t="s">
        <v>53</v>
      </c>
      <c r="B11" s="8" t="s">
        <v>54</v>
      </c>
      <c r="C11" s="9">
        <v>53386</v>
      </c>
      <c r="D11" s="9">
        <v>55415.549</v>
      </c>
      <c r="E11" s="7">
        <f t="shared" si="0"/>
        <v>1.0380165024538268</v>
      </c>
    </row>
    <row r="12" spans="1:5" ht="31.5" customHeight="1">
      <c r="A12" s="3" t="s">
        <v>55</v>
      </c>
      <c r="B12" s="10" t="s">
        <v>56</v>
      </c>
      <c r="C12" s="9">
        <v>4500</v>
      </c>
      <c r="D12" s="6">
        <v>4500.697</v>
      </c>
      <c r="E12" s="7">
        <f t="shared" si="0"/>
        <v>1.000154888888889</v>
      </c>
    </row>
    <row r="13" spans="1:5" ht="18" customHeight="1">
      <c r="A13" s="3" t="s">
        <v>57</v>
      </c>
      <c r="B13" s="8" t="s">
        <v>58</v>
      </c>
      <c r="C13" s="9">
        <v>6</v>
      </c>
      <c r="D13" s="6">
        <v>6.096</v>
      </c>
      <c r="E13" s="7">
        <f t="shared" si="0"/>
        <v>1.016</v>
      </c>
    </row>
    <row r="14" spans="1:5" ht="18" customHeight="1">
      <c r="A14" s="3" t="s">
        <v>59</v>
      </c>
      <c r="B14" s="8" t="s">
        <v>60</v>
      </c>
      <c r="C14" s="9">
        <f>SUM(C15:C17)</f>
        <v>1050</v>
      </c>
      <c r="D14" s="9">
        <f>SUM(D15:D17)</f>
        <v>1083.801</v>
      </c>
      <c r="E14" s="7">
        <f t="shared" si="0"/>
        <v>1.0321914285714284</v>
      </c>
    </row>
    <row r="15" spans="1:5" ht="47.25" customHeight="1">
      <c r="A15" s="3" t="s">
        <v>71</v>
      </c>
      <c r="B15" s="10" t="s">
        <v>68</v>
      </c>
      <c r="C15" s="9">
        <v>745</v>
      </c>
      <c r="D15" s="6">
        <v>746.201</v>
      </c>
      <c r="E15" s="7">
        <f t="shared" si="0"/>
        <v>1.0016120805369129</v>
      </c>
    </row>
    <row r="16" spans="1:5" ht="82.5" customHeight="1">
      <c r="A16" s="3" t="s">
        <v>72</v>
      </c>
      <c r="B16" s="11" t="s">
        <v>94</v>
      </c>
      <c r="C16" s="9">
        <v>290</v>
      </c>
      <c r="D16" s="6">
        <v>322.6</v>
      </c>
      <c r="E16" s="7">
        <f t="shared" si="0"/>
        <v>1.1124137931034483</v>
      </c>
    </row>
    <row r="17" spans="1:5" ht="31.5" customHeight="1">
      <c r="A17" s="3" t="s">
        <v>93</v>
      </c>
      <c r="B17" s="10" t="s">
        <v>95</v>
      </c>
      <c r="C17" s="9">
        <v>15</v>
      </c>
      <c r="D17" s="6">
        <v>15</v>
      </c>
      <c r="E17" s="7">
        <f t="shared" si="0"/>
        <v>1</v>
      </c>
    </row>
    <row r="18" spans="1:5" ht="32.25" customHeight="1">
      <c r="A18" s="3" t="s">
        <v>69</v>
      </c>
      <c r="B18" s="11" t="s">
        <v>70</v>
      </c>
      <c r="C18" s="9">
        <v>3</v>
      </c>
      <c r="D18" s="6">
        <v>4.265</v>
      </c>
      <c r="E18" s="7">
        <f t="shared" si="0"/>
        <v>1.4216666666666666</v>
      </c>
    </row>
    <row r="19" spans="1:5" ht="16.5" customHeight="1">
      <c r="A19" s="3"/>
      <c r="B19" s="8" t="s">
        <v>61</v>
      </c>
      <c r="C19" s="9">
        <f>SUM(C20:C26,C27)</f>
        <v>7022</v>
      </c>
      <c r="D19" s="9">
        <f>SUM(D20:D26,D27)</f>
        <v>6665.3949999999995</v>
      </c>
      <c r="E19" s="7">
        <f t="shared" si="0"/>
        <v>0.9492160353175733</v>
      </c>
    </row>
    <row r="20" spans="1:5" ht="83.25" customHeight="1">
      <c r="A20" s="3" t="s">
        <v>97</v>
      </c>
      <c r="B20" s="8" t="s">
        <v>98</v>
      </c>
      <c r="C20" s="9">
        <v>1819</v>
      </c>
      <c r="D20" s="6">
        <v>1888.896</v>
      </c>
      <c r="E20" s="7">
        <f t="shared" si="0"/>
        <v>1.0384255085211656</v>
      </c>
    </row>
    <row r="21" spans="1:5" ht="81" customHeight="1">
      <c r="A21" s="3" t="s">
        <v>62</v>
      </c>
      <c r="B21" s="8" t="s">
        <v>99</v>
      </c>
      <c r="C21" s="9">
        <v>1100</v>
      </c>
      <c r="D21" s="6">
        <v>1074.854</v>
      </c>
      <c r="E21" s="7">
        <f t="shared" si="0"/>
        <v>0.97714</v>
      </c>
    </row>
    <row r="22" spans="1:5" ht="93" customHeight="1">
      <c r="A22" s="3" t="s">
        <v>100</v>
      </c>
      <c r="B22" s="8" t="s">
        <v>101</v>
      </c>
      <c r="C22" s="9">
        <v>185</v>
      </c>
      <c r="D22" s="6">
        <v>198.848</v>
      </c>
      <c r="E22" s="7">
        <f t="shared" si="0"/>
        <v>1.074854054054054</v>
      </c>
    </row>
    <row r="23" spans="1:5" ht="21" customHeight="1">
      <c r="A23" s="3" t="s">
        <v>63</v>
      </c>
      <c r="B23" s="8" t="s">
        <v>64</v>
      </c>
      <c r="C23" s="9">
        <v>178</v>
      </c>
      <c r="D23" s="6">
        <v>238.141</v>
      </c>
      <c r="E23" s="7">
        <f t="shared" si="0"/>
        <v>1.337870786516854</v>
      </c>
    </row>
    <row r="24" spans="1:5" ht="93" customHeight="1">
      <c r="A24" s="3" t="s">
        <v>102</v>
      </c>
      <c r="B24" s="8" t="s">
        <v>103</v>
      </c>
      <c r="C24" s="9">
        <v>670</v>
      </c>
      <c r="D24" s="6">
        <v>210.133</v>
      </c>
      <c r="E24" s="7">
        <f t="shared" si="0"/>
        <v>0.3136313432835821</v>
      </c>
    </row>
    <row r="25" spans="1:5" ht="46.5" customHeight="1">
      <c r="A25" s="3" t="s">
        <v>104</v>
      </c>
      <c r="B25" s="8" t="s">
        <v>105</v>
      </c>
      <c r="C25" s="9">
        <v>340</v>
      </c>
      <c r="D25" s="6">
        <v>332.102</v>
      </c>
      <c r="E25" s="7">
        <f t="shared" si="0"/>
        <v>0.9767705882352941</v>
      </c>
    </row>
    <row r="26" spans="1:5" ht="16.5" customHeight="1">
      <c r="A26" s="3" t="s">
        <v>65</v>
      </c>
      <c r="B26" s="8" t="s">
        <v>66</v>
      </c>
      <c r="C26" s="9">
        <v>2730</v>
      </c>
      <c r="D26" s="9">
        <v>2721.131</v>
      </c>
      <c r="E26" s="7">
        <f t="shared" si="0"/>
        <v>0.996751282051282</v>
      </c>
    </row>
    <row r="27" spans="1:5" ht="18" customHeight="1">
      <c r="A27" s="3" t="s">
        <v>83</v>
      </c>
      <c r="B27" s="10" t="s">
        <v>84</v>
      </c>
      <c r="C27" s="9">
        <v>0</v>
      </c>
      <c r="D27" s="6">
        <v>1.29</v>
      </c>
      <c r="E27" s="7"/>
    </row>
    <row r="28" spans="1:5" ht="22.5" customHeight="1">
      <c r="A28" s="12" t="s">
        <v>4</v>
      </c>
      <c r="B28" s="13" t="s">
        <v>5</v>
      </c>
      <c r="C28" s="14">
        <f>SUM(C30,C33,C42,C64:C67)</f>
        <v>205366.786</v>
      </c>
      <c r="D28" s="14">
        <f>SUM(D30,D33,D42,D64:D67)</f>
        <v>204683.114</v>
      </c>
      <c r="E28" s="7">
        <f t="shared" si="0"/>
        <v>0.9966709709329531</v>
      </c>
    </row>
    <row r="29" spans="1:5" ht="48" customHeight="1">
      <c r="A29" s="12" t="s">
        <v>6</v>
      </c>
      <c r="B29" s="13" t="s">
        <v>67</v>
      </c>
      <c r="C29" s="14">
        <f>SUM(C30,C33,C42,C64:C66)</f>
        <v>206255.986</v>
      </c>
      <c r="D29" s="14">
        <f>SUM(D30,D33,D42,D64:D66)</f>
        <v>205572.314</v>
      </c>
      <c r="E29" s="7">
        <f t="shared" si="0"/>
        <v>0.9966853228686415</v>
      </c>
    </row>
    <row r="30" spans="1:5" ht="35.25" customHeight="1">
      <c r="A30" s="12" t="s">
        <v>7</v>
      </c>
      <c r="B30" s="13" t="s">
        <v>8</v>
      </c>
      <c r="C30" s="15">
        <f>SUM(C31:C32)</f>
        <v>29314.7</v>
      </c>
      <c r="D30" s="15">
        <f>SUM(D31:D32)</f>
        <v>29314.7</v>
      </c>
      <c r="E30" s="7">
        <f t="shared" si="0"/>
        <v>1</v>
      </c>
    </row>
    <row r="31" spans="1:5" ht="36.75" customHeight="1">
      <c r="A31" s="12" t="s">
        <v>9</v>
      </c>
      <c r="B31" s="13" t="s">
        <v>10</v>
      </c>
      <c r="C31" s="14">
        <v>28603</v>
      </c>
      <c r="D31" s="6">
        <v>28603</v>
      </c>
      <c r="E31" s="7">
        <f t="shared" si="0"/>
        <v>1</v>
      </c>
    </row>
    <row r="32" spans="1:5" ht="45.75" customHeight="1">
      <c r="A32" s="12" t="s">
        <v>107</v>
      </c>
      <c r="B32" s="13" t="s">
        <v>106</v>
      </c>
      <c r="C32" s="14">
        <v>711.7</v>
      </c>
      <c r="D32" s="6">
        <v>711.7</v>
      </c>
      <c r="E32" s="7">
        <f t="shared" si="0"/>
        <v>1</v>
      </c>
    </row>
    <row r="33" spans="1:5" ht="28.5" customHeight="1">
      <c r="A33" s="12" t="s">
        <v>11</v>
      </c>
      <c r="B33" s="13" t="s">
        <v>12</v>
      </c>
      <c r="C33" s="14">
        <f>SUM(C34:C41)</f>
        <v>34162.686</v>
      </c>
      <c r="D33" s="14">
        <f>SUM(D34:D41)</f>
        <v>34137.686</v>
      </c>
      <c r="E33" s="7">
        <f t="shared" si="0"/>
        <v>0.9992682074237371</v>
      </c>
    </row>
    <row r="34" spans="1:5" ht="30" customHeight="1">
      <c r="A34" s="12" t="s">
        <v>85</v>
      </c>
      <c r="B34" s="13" t="s">
        <v>86</v>
      </c>
      <c r="C34" s="14">
        <v>364.127</v>
      </c>
      <c r="D34" s="14">
        <v>364.127</v>
      </c>
      <c r="E34" s="7">
        <f t="shared" si="0"/>
        <v>1</v>
      </c>
    </row>
    <row r="35" spans="1:5" ht="78.75" customHeight="1">
      <c r="A35" s="12" t="s">
        <v>87</v>
      </c>
      <c r="B35" s="13" t="s">
        <v>88</v>
      </c>
      <c r="C35" s="14">
        <v>11524.9</v>
      </c>
      <c r="D35" s="14">
        <v>11524.9</v>
      </c>
      <c r="E35" s="7">
        <f t="shared" si="0"/>
        <v>1</v>
      </c>
    </row>
    <row r="36" spans="1:5" ht="48" customHeight="1">
      <c r="A36" s="12" t="s">
        <v>73</v>
      </c>
      <c r="B36" s="13" t="s">
        <v>74</v>
      </c>
      <c r="C36" s="14">
        <v>8982.9</v>
      </c>
      <c r="D36" s="6">
        <v>8957.9</v>
      </c>
      <c r="E36" s="7">
        <f>D36/C36</f>
        <v>0.9972169343975776</v>
      </c>
    </row>
    <row r="37" spans="1:5" ht="60" customHeight="1">
      <c r="A37" s="12" t="s">
        <v>108</v>
      </c>
      <c r="B37" s="11" t="s">
        <v>109</v>
      </c>
      <c r="C37" s="14">
        <v>341.2</v>
      </c>
      <c r="D37" s="6">
        <v>341.2</v>
      </c>
      <c r="E37" s="7">
        <f>D37/C37</f>
        <v>1</v>
      </c>
    </row>
    <row r="38" spans="1:5" ht="81.75" customHeight="1">
      <c r="A38" s="12" t="s">
        <v>13</v>
      </c>
      <c r="B38" s="13" t="s">
        <v>110</v>
      </c>
      <c r="C38" s="14">
        <v>3760.437</v>
      </c>
      <c r="D38" s="6">
        <v>3760.437</v>
      </c>
      <c r="E38" s="7">
        <f t="shared" si="0"/>
        <v>1</v>
      </c>
    </row>
    <row r="39" spans="1:5" ht="46.5" customHeight="1">
      <c r="A39" s="12" t="s">
        <v>14</v>
      </c>
      <c r="B39" s="13" t="s">
        <v>15</v>
      </c>
      <c r="C39" s="14">
        <v>828.754</v>
      </c>
      <c r="D39" s="6">
        <v>828.754</v>
      </c>
      <c r="E39" s="7">
        <f t="shared" si="0"/>
        <v>1</v>
      </c>
    </row>
    <row r="40" spans="1:5" ht="36.75" customHeight="1">
      <c r="A40" s="12" t="s">
        <v>111</v>
      </c>
      <c r="B40" s="11" t="s">
        <v>112</v>
      </c>
      <c r="C40" s="14">
        <v>4135.768</v>
      </c>
      <c r="D40" s="6">
        <v>4135.768</v>
      </c>
      <c r="E40" s="7">
        <f t="shared" si="0"/>
        <v>1</v>
      </c>
    </row>
    <row r="41" spans="1:5" ht="18.75" customHeight="1">
      <c r="A41" s="12" t="s">
        <v>75</v>
      </c>
      <c r="B41" s="13" t="s">
        <v>76</v>
      </c>
      <c r="C41" s="14">
        <v>4224.6</v>
      </c>
      <c r="D41" s="6">
        <v>4224.6</v>
      </c>
      <c r="E41" s="7">
        <f>D41/C41</f>
        <v>1</v>
      </c>
    </row>
    <row r="42" spans="1:5" ht="32.25" customHeight="1">
      <c r="A42" s="12" t="s">
        <v>16</v>
      </c>
      <c r="B42" s="16" t="s">
        <v>17</v>
      </c>
      <c r="C42" s="14">
        <f>SUM(C43:C48,C55:C59)</f>
        <v>140667.6</v>
      </c>
      <c r="D42" s="14">
        <f>SUM(D43:D48,D55:D59)</f>
        <v>140382.039</v>
      </c>
      <c r="E42" s="7">
        <f t="shared" si="0"/>
        <v>0.9979699589670968</v>
      </c>
    </row>
    <row r="43" spans="1:5" ht="32.25" customHeight="1">
      <c r="A43" s="12" t="s">
        <v>18</v>
      </c>
      <c r="B43" s="16" t="s">
        <v>19</v>
      </c>
      <c r="C43" s="14">
        <v>349.3</v>
      </c>
      <c r="D43" s="6">
        <v>349.3</v>
      </c>
      <c r="E43" s="7">
        <f t="shared" si="0"/>
        <v>1</v>
      </c>
    </row>
    <row r="44" spans="1:5" ht="64.5" customHeight="1">
      <c r="A44" s="12" t="s">
        <v>113</v>
      </c>
      <c r="B44" s="17" t="s">
        <v>114</v>
      </c>
      <c r="C44" s="14">
        <v>3.8</v>
      </c>
      <c r="D44" s="6">
        <v>3.8</v>
      </c>
      <c r="E44" s="7">
        <f t="shared" si="0"/>
        <v>1</v>
      </c>
    </row>
    <row r="45" spans="1:5" ht="49.5" customHeight="1">
      <c r="A45" s="12" t="s">
        <v>20</v>
      </c>
      <c r="B45" s="13" t="s">
        <v>21</v>
      </c>
      <c r="C45" s="14">
        <v>580.6</v>
      </c>
      <c r="D45" s="6">
        <v>580.6</v>
      </c>
      <c r="E45" s="7">
        <f t="shared" si="0"/>
        <v>1</v>
      </c>
    </row>
    <row r="46" spans="1:5" ht="66" customHeight="1">
      <c r="A46" s="12" t="s">
        <v>22</v>
      </c>
      <c r="B46" s="13" t="s">
        <v>23</v>
      </c>
      <c r="C46" s="14">
        <v>38</v>
      </c>
      <c r="D46" s="6">
        <v>12.405</v>
      </c>
      <c r="E46" s="7">
        <f t="shared" si="0"/>
        <v>0.3264473684210526</v>
      </c>
    </row>
    <row r="47" spans="1:5" ht="48.75" customHeight="1">
      <c r="A47" s="12" t="s">
        <v>24</v>
      </c>
      <c r="B47" s="13" t="s">
        <v>25</v>
      </c>
      <c r="C47" s="15">
        <v>1408.2</v>
      </c>
      <c r="D47" s="6">
        <v>1391.577</v>
      </c>
      <c r="E47" s="7">
        <f t="shared" si="0"/>
        <v>0.9881955688112484</v>
      </c>
    </row>
    <row r="48" spans="1:5" ht="51.75" customHeight="1">
      <c r="A48" s="12" t="s">
        <v>26</v>
      </c>
      <c r="B48" s="13" t="s">
        <v>27</v>
      </c>
      <c r="C48" s="14">
        <f>SUM(C49:C54)</f>
        <v>14122.099999999999</v>
      </c>
      <c r="D48" s="14">
        <f>SUM(D49:D54)</f>
        <v>14110.3</v>
      </c>
      <c r="E48" s="7">
        <f t="shared" si="0"/>
        <v>0.9991644302193017</v>
      </c>
    </row>
    <row r="49" spans="1:5" ht="33.75" customHeight="1">
      <c r="A49" s="12" t="s">
        <v>26</v>
      </c>
      <c r="B49" s="13" t="s">
        <v>28</v>
      </c>
      <c r="C49" s="14">
        <v>12280</v>
      </c>
      <c r="D49" s="6">
        <v>12280</v>
      </c>
      <c r="E49" s="7">
        <f t="shared" si="0"/>
        <v>1</v>
      </c>
    </row>
    <row r="50" spans="1:5" ht="67.5" customHeight="1">
      <c r="A50" s="12" t="s">
        <v>26</v>
      </c>
      <c r="B50" s="13" t="s">
        <v>29</v>
      </c>
      <c r="C50" s="14">
        <v>213.3</v>
      </c>
      <c r="D50" s="6">
        <v>213.3</v>
      </c>
      <c r="E50" s="7">
        <f t="shared" si="0"/>
        <v>1</v>
      </c>
    </row>
    <row r="51" spans="1:5" ht="45.75" customHeight="1">
      <c r="A51" s="12" t="s">
        <v>26</v>
      </c>
      <c r="B51" s="16" t="s">
        <v>30</v>
      </c>
      <c r="C51" s="14">
        <v>241</v>
      </c>
      <c r="D51" s="6">
        <v>241</v>
      </c>
      <c r="E51" s="7">
        <f t="shared" si="0"/>
        <v>1</v>
      </c>
    </row>
    <row r="52" spans="1:5" ht="27.75" customHeight="1">
      <c r="A52" s="12" t="s">
        <v>26</v>
      </c>
      <c r="B52" s="16" t="s">
        <v>31</v>
      </c>
      <c r="C52" s="14">
        <v>1109</v>
      </c>
      <c r="D52" s="6">
        <v>1109</v>
      </c>
      <c r="E52" s="7">
        <f t="shared" si="0"/>
        <v>1</v>
      </c>
    </row>
    <row r="53" spans="1:5" ht="32.25" customHeight="1">
      <c r="A53" s="12" t="s">
        <v>26</v>
      </c>
      <c r="B53" s="16" t="s">
        <v>32</v>
      </c>
      <c r="C53" s="14">
        <v>213.3</v>
      </c>
      <c r="D53" s="6">
        <v>213.3</v>
      </c>
      <c r="E53" s="7">
        <f t="shared" si="0"/>
        <v>1</v>
      </c>
    </row>
    <row r="54" spans="1:5" ht="124.5" customHeight="1">
      <c r="A54" s="12" t="s">
        <v>26</v>
      </c>
      <c r="B54" s="18" t="s">
        <v>89</v>
      </c>
      <c r="C54" s="14">
        <v>65.5</v>
      </c>
      <c r="D54" s="6">
        <v>53.7</v>
      </c>
      <c r="E54" s="7">
        <f aca="true" t="shared" si="1" ref="E54:E67">D54/C54</f>
        <v>0.8198473282442749</v>
      </c>
    </row>
    <row r="55" spans="1:5" ht="79.5" customHeight="1">
      <c r="A55" s="12" t="s">
        <v>77</v>
      </c>
      <c r="B55" s="13" t="s">
        <v>78</v>
      </c>
      <c r="C55" s="14">
        <v>1630.2</v>
      </c>
      <c r="D55" s="6">
        <v>1630.2</v>
      </c>
      <c r="E55" s="7">
        <f t="shared" si="1"/>
        <v>1</v>
      </c>
    </row>
    <row r="56" spans="1:5" ht="51" customHeight="1">
      <c r="A56" s="12" t="s">
        <v>33</v>
      </c>
      <c r="B56" s="13" t="s">
        <v>34</v>
      </c>
      <c r="C56" s="15">
        <v>2651.6</v>
      </c>
      <c r="D56" s="6">
        <v>2470.145</v>
      </c>
      <c r="E56" s="7">
        <f t="shared" si="1"/>
        <v>0.9315677326896968</v>
      </c>
    </row>
    <row r="57" spans="1:5" ht="76.5" customHeight="1">
      <c r="A57" s="12" t="s">
        <v>35</v>
      </c>
      <c r="B57" s="13" t="s">
        <v>36</v>
      </c>
      <c r="C57" s="14">
        <v>954</v>
      </c>
      <c r="D57" s="6">
        <v>954</v>
      </c>
      <c r="E57" s="7">
        <f t="shared" si="1"/>
        <v>1</v>
      </c>
    </row>
    <row r="58" spans="1:5" ht="114.75" customHeight="1">
      <c r="A58" s="19" t="s">
        <v>80</v>
      </c>
      <c r="B58" s="16" t="s">
        <v>79</v>
      </c>
      <c r="C58" s="14">
        <v>5464.8</v>
      </c>
      <c r="D58" s="6">
        <v>5464.8</v>
      </c>
      <c r="E58" s="7">
        <f t="shared" si="1"/>
        <v>1</v>
      </c>
    </row>
    <row r="59" spans="1:5" ht="21" customHeight="1">
      <c r="A59" s="20" t="s">
        <v>37</v>
      </c>
      <c r="B59" s="16" t="s">
        <v>38</v>
      </c>
      <c r="C59" s="14">
        <f>SUM(C60:C63)</f>
        <v>113465</v>
      </c>
      <c r="D59" s="14">
        <f>SUM(D60:D63)</f>
        <v>113414.912</v>
      </c>
      <c r="E59" s="7">
        <f t="shared" si="1"/>
        <v>0.9995585599083417</v>
      </c>
    </row>
    <row r="60" spans="1:5" ht="36.75" customHeight="1">
      <c r="A60" s="20" t="s">
        <v>37</v>
      </c>
      <c r="B60" s="16" t="s">
        <v>39</v>
      </c>
      <c r="C60" s="14">
        <v>109934.5</v>
      </c>
      <c r="D60" s="6">
        <v>109934.5</v>
      </c>
      <c r="E60" s="7">
        <f t="shared" si="1"/>
        <v>1</v>
      </c>
    </row>
    <row r="61" spans="1:5" ht="68.25" customHeight="1">
      <c r="A61" s="20" t="s">
        <v>37</v>
      </c>
      <c r="B61" s="16" t="s">
        <v>40</v>
      </c>
      <c r="C61" s="14">
        <v>3402.9</v>
      </c>
      <c r="D61" s="6">
        <v>3402.9</v>
      </c>
      <c r="E61" s="7">
        <f t="shared" si="1"/>
        <v>1</v>
      </c>
    </row>
    <row r="62" spans="1:5" ht="81" customHeight="1">
      <c r="A62" s="20" t="s">
        <v>37</v>
      </c>
      <c r="B62" s="16" t="s">
        <v>41</v>
      </c>
      <c r="C62" s="14">
        <v>77.6</v>
      </c>
      <c r="D62" s="6">
        <v>77.512</v>
      </c>
      <c r="E62" s="7">
        <f t="shared" si="1"/>
        <v>0.9988659793814434</v>
      </c>
    </row>
    <row r="63" spans="1:5" ht="63" customHeight="1">
      <c r="A63" s="20" t="s">
        <v>37</v>
      </c>
      <c r="B63" s="16" t="s">
        <v>115</v>
      </c>
      <c r="C63" s="14">
        <v>50</v>
      </c>
      <c r="D63" s="6">
        <v>0</v>
      </c>
      <c r="E63" s="7">
        <f t="shared" si="1"/>
        <v>0</v>
      </c>
    </row>
    <row r="64" spans="1:5" ht="81" customHeight="1">
      <c r="A64" s="20" t="s">
        <v>42</v>
      </c>
      <c r="B64" s="16" t="s">
        <v>43</v>
      </c>
      <c r="C64" s="14">
        <v>1488.1</v>
      </c>
      <c r="D64" s="6">
        <v>1114.999</v>
      </c>
      <c r="E64" s="7">
        <f t="shared" si="1"/>
        <v>0.749276930313823</v>
      </c>
    </row>
    <row r="65" spans="1:5" ht="51.75" customHeight="1">
      <c r="A65" s="20" t="s">
        <v>81</v>
      </c>
      <c r="B65" s="16" t="s">
        <v>82</v>
      </c>
      <c r="C65" s="14">
        <v>52.5</v>
      </c>
      <c r="D65" s="6">
        <v>52.5</v>
      </c>
      <c r="E65" s="7">
        <f t="shared" si="1"/>
        <v>1</v>
      </c>
    </row>
    <row r="66" spans="1:5" ht="34.5" customHeight="1">
      <c r="A66" s="20" t="s">
        <v>44</v>
      </c>
      <c r="B66" s="16" t="s">
        <v>45</v>
      </c>
      <c r="C66" s="14">
        <v>570.4</v>
      </c>
      <c r="D66" s="6">
        <v>570.39</v>
      </c>
      <c r="E66" s="7">
        <f t="shared" si="1"/>
        <v>0.9999824684431978</v>
      </c>
    </row>
    <row r="67" spans="1:5" ht="44.25" customHeight="1">
      <c r="A67" s="20" t="s">
        <v>90</v>
      </c>
      <c r="B67" s="16" t="s">
        <v>91</v>
      </c>
      <c r="C67" s="14">
        <v>-889.2</v>
      </c>
      <c r="D67" s="6">
        <v>-889.2</v>
      </c>
      <c r="E67" s="7">
        <f t="shared" si="1"/>
        <v>1</v>
      </c>
    </row>
  </sheetData>
  <mergeCells count="5">
    <mergeCell ref="A5:E5"/>
    <mergeCell ref="B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2013-03-04T04:13:12Z</cp:lastPrinted>
  <dcterms:created xsi:type="dcterms:W3CDTF">1996-10-08T23:32:33Z</dcterms:created>
  <dcterms:modified xsi:type="dcterms:W3CDTF">2013-04-04T06:51:22Z</dcterms:modified>
  <cp:category/>
  <cp:version/>
  <cp:contentType/>
  <cp:contentStatus/>
</cp:coreProperties>
</file>